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3" activeTab="0"/>
  </bookViews>
  <sheets>
    <sheet name="Lembar1" sheetId="1" r:id="rId1"/>
    <sheet name="Lembar2" sheetId="2" r:id="rId2"/>
    <sheet name="Lembar3" sheetId="3" r:id="rId3"/>
  </sheets>
  <definedNames/>
  <calcPr fullCalcOnLoad="1"/>
</workbook>
</file>

<file path=xl/sharedStrings.xml><?xml version="1.0" encoding="utf-8"?>
<sst xmlns="http://schemas.openxmlformats.org/spreadsheetml/2006/main" count="244" uniqueCount="119">
  <si>
    <t>KEMENTERIAN PENDIDIKAN NASIONAL</t>
  </si>
  <si>
    <t>LABORATORIUM BISNIS INTELIJEN SISTEM</t>
  </si>
  <si>
    <t>FAKULTAS TEKNIK</t>
  </si>
  <si>
    <t>UNIVERSITAS TRUNOJOYO</t>
  </si>
  <si>
    <t>Sekretariat : Kampus unijoyo PO. Box 2 Telang  telp. 0313011147</t>
  </si>
  <si>
    <t>Form Penilaian</t>
  </si>
  <si>
    <t>Praktikum                 :Pemr. Visual 1</t>
  </si>
  <si>
    <t>Koordinator</t>
  </si>
  <si>
    <t>:</t>
  </si>
  <si>
    <t>Ach. Yazid</t>
  </si>
  <si>
    <t>Kode MK                  : TKD136</t>
  </si>
  <si>
    <t>Asisten</t>
  </si>
  <si>
    <t>Semester                  :</t>
  </si>
  <si>
    <t>Gasal</t>
  </si>
  <si>
    <t>Kelas/ Kelompok</t>
  </si>
  <si>
    <t>A</t>
  </si>
  <si>
    <t>Tahun Akademik     :</t>
  </si>
  <si>
    <t>2010/2011</t>
  </si>
  <si>
    <t>No.</t>
  </si>
  <si>
    <t>NPM</t>
  </si>
  <si>
    <t>NAMA</t>
  </si>
  <si>
    <t>MODUL 1</t>
  </si>
  <si>
    <t>MODUL 2</t>
  </si>
  <si>
    <t>MODUL 3</t>
  </si>
  <si>
    <t>MODUL 4</t>
  </si>
  <si>
    <t>MODUL 5</t>
  </si>
  <si>
    <t>MODUL 6</t>
  </si>
  <si>
    <t>MODUL 7</t>
  </si>
  <si>
    <t>Rata-rata</t>
  </si>
  <si>
    <t>Nilai Akhir</t>
  </si>
  <si>
    <t>TP</t>
  </si>
  <si>
    <t>KTP</t>
  </si>
  <si>
    <t>ALP</t>
  </si>
  <si>
    <t>LR</t>
  </si>
  <si>
    <t>TOT</t>
  </si>
  <si>
    <t>Tes</t>
  </si>
  <si>
    <t>NA</t>
  </si>
  <si>
    <t>060451100275</t>
  </si>
  <si>
    <t>MAS LINGGA SURYANTARA</t>
  </si>
  <si>
    <t>100451100001</t>
  </si>
  <si>
    <t>GANI NUR UTOMO</t>
  </si>
  <si>
    <t>100451100003</t>
  </si>
  <si>
    <t>JALALUDDIN AFGONI</t>
  </si>
  <si>
    <t>100451100004</t>
  </si>
  <si>
    <t>LUTFI LATIF</t>
  </si>
  <si>
    <t>100451100005</t>
  </si>
  <si>
    <t>ADAM AN NAFI</t>
  </si>
  <si>
    <t>100451100006</t>
  </si>
  <si>
    <t>MOHAMAD IKHWAN SHOBIRIN</t>
  </si>
  <si>
    <t>100451100007</t>
  </si>
  <si>
    <t>FENI LUTHFIANA</t>
  </si>
  <si>
    <t>100451100008</t>
  </si>
  <si>
    <t>ANANDA FANU PRIHATINI</t>
  </si>
  <si>
    <t>100451100009</t>
  </si>
  <si>
    <t>TEGUH WAHYUDI</t>
  </si>
  <si>
    <t>100451100011</t>
  </si>
  <si>
    <t>TITIK ALVIATUL RAHMAH</t>
  </si>
  <si>
    <t>100451100012</t>
  </si>
  <si>
    <t>AHMAD BAHARUDIN YUSUF</t>
  </si>
  <si>
    <t>100451100013</t>
  </si>
  <si>
    <t>HERDIAN EKKY DHARMAWAN</t>
  </si>
  <si>
    <t>100451100016</t>
  </si>
  <si>
    <t>TRI MEILITA NORJANNAH</t>
  </si>
  <si>
    <t>100451100017</t>
  </si>
  <si>
    <t>RAMADITA MAHARENDI ANASHAR</t>
  </si>
  <si>
    <t>100451100018</t>
  </si>
  <si>
    <t>NUR LAILIYAH</t>
  </si>
  <si>
    <t>100451100022</t>
  </si>
  <si>
    <t>M. ALI BAIT TRI WAHYUDI</t>
  </si>
  <si>
    <t>100451100023</t>
  </si>
  <si>
    <t>YUDA PRADHIKA BINGKARA</t>
  </si>
  <si>
    <t>100451100025</t>
  </si>
  <si>
    <t>MOH KHAIRI ANWAR</t>
  </si>
  <si>
    <t>100451100026</t>
  </si>
  <si>
    <t>ANISA FATMA N M</t>
  </si>
  <si>
    <t>100451100029</t>
  </si>
  <si>
    <t>AHMAD FAUZAN</t>
  </si>
  <si>
    <t>100451100042</t>
  </si>
  <si>
    <t>HAIRIL ANWAR</t>
  </si>
  <si>
    <t>100451100045</t>
  </si>
  <si>
    <t>SAMSUL HADI</t>
  </si>
  <si>
    <t>100451100048</t>
  </si>
  <si>
    <t>AHMAD FARHAN</t>
  </si>
  <si>
    <t>100451100057</t>
  </si>
  <si>
    <t>KOMARUL ANAM</t>
  </si>
  <si>
    <t>100451100059</t>
  </si>
  <si>
    <t>MUSTAIN</t>
  </si>
  <si>
    <t>MODUL 8</t>
  </si>
  <si>
    <t>MODUL 9</t>
  </si>
  <si>
    <t>MODUL 10</t>
  </si>
  <si>
    <t>MODUL 11</t>
  </si>
  <si>
    <t>MODUL 12</t>
  </si>
  <si>
    <t>Grade</t>
  </si>
  <si>
    <t>10045110005</t>
  </si>
  <si>
    <t>10045110006</t>
  </si>
  <si>
    <t>Penilaian</t>
  </si>
  <si>
    <t>Keterangan</t>
  </si>
  <si>
    <t>Nilai</t>
  </si>
  <si>
    <t>&gt; 80 - 100</t>
  </si>
  <si>
    <t>Tugas Pendahuluan</t>
  </si>
  <si>
    <t>B+</t>
  </si>
  <si>
    <t>&gt; 75 - 80</t>
  </si>
  <si>
    <t>Kehadiran Dan Tugas Praktikum</t>
  </si>
  <si>
    <t>B</t>
  </si>
  <si>
    <t>&gt; 68 - 75</t>
  </si>
  <si>
    <t>Asistensi Dan Laporan Praktikum</t>
  </si>
  <si>
    <t>C+</t>
  </si>
  <si>
    <t>&gt; 60 - 68</t>
  </si>
  <si>
    <t>Laporan Resmi + Demo Akhir</t>
  </si>
  <si>
    <t>C</t>
  </si>
  <si>
    <t>&gt; 55 - 60</t>
  </si>
  <si>
    <t>D+</t>
  </si>
  <si>
    <t>&gt; 50 - 55</t>
  </si>
  <si>
    <t>D</t>
  </si>
  <si>
    <t>&gt;44 - 50</t>
  </si>
  <si>
    <t>E</t>
  </si>
  <si>
    <t>&gt; 0 40</t>
  </si>
  <si>
    <t>F</t>
  </si>
  <si>
    <t>??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</si>
</sst>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sz val="9"/>
      <color indexed="16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color indexed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wrapText="1"/>
    </xf>
    <xf numFmtId="164" fontId="4" fillId="0" borderId="1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left"/>
    </xf>
    <xf numFmtId="164" fontId="0" fillId="0" borderId="0" xfId="0" applyBorder="1" applyAlignment="1">
      <alignment horizontal="center"/>
    </xf>
    <xf numFmtId="164" fontId="3" fillId="0" borderId="2" xfId="0" applyFont="1" applyBorder="1" applyAlignment="1">
      <alignment wrapText="1"/>
    </xf>
    <xf numFmtId="164" fontId="0" fillId="0" borderId="2" xfId="0" applyBorder="1" applyAlignment="1">
      <alignment/>
    </xf>
    <xf numFmtId="164" fontId="6" fillId="0" borderId="3" xfId="0" applyFont="1" applyBorder="1" applyAlignment="1">
      <alignment/>
    </xf>
    <xf numFmtId="164" fontId="6" fillId="0" borderId="3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7" fillId="0" borderId="5" xfId="0" applyFont="1" applyBorder="1" applyAlignment="1">
      <alignment/>
    </xf>
    <xf numFmtId="164" fontId="7" fillId="0" borderId="4" xfId="0" applyFont="1" applyBorder="1" applyAlignment="1">
      <alignment/>
    </xf>
    <xf numFmtId="164" fontId="8" fillId="0" borderId="6" xfId="0" applyFont="1" applyBorder="1" applyAlignment="1">
      <alignment wrapText="1"/>
    </xf>
    <xf numFmtId="164" fontId="9" fillId="0" borderId="6" xfId="0" applyFont="1" applyBorder="1" applyAlignment="1">
      <alignment wrapText="1"/>
    </xf>
    <xf numFmtId="164" fontId="10" fillId="0" borderId="7" xfId="0" applyFont="1" applyBorder="1" applyAlignment="1">
      <alignment wrapText="1"/>
    </xf>
    <xf numFmtId="164" fontId="7" fillId="0" borderId="7" xfId="0" applyFont="1" applyBorder="1" applyAlignment="1">
      <alignment/>
    </xf>
    <xf numFmtId="164" fontId="7" fillId="0" borderId="8" xfId="0" applyFont="1" applyBorder="1" applyAlignment="1">
      <alignment/>
    </xf>
    <xf numFmtId="164" fontId="10" fillId="0" borderId="9" xfId="0" applyFont="1" applyBorder="1" applyAlignment="1">
      <alignment wrapText="1"/>
    </xf>
    <xf numFmtId="164" fontId="10" fillId="0" borderId="4" xfId="0" applyFont="1" applyBorder="1" applyAlignment="1">
      <alignment wrapText="1"/>
    </xf>
    <xf numFmtId="164" fontId="7" fillId="0" borderId="9" xfId="0" applyFont="1" applyBorder="1" applyAlignment="1">
      <alignment/>
    </xf>
    <xf numFmtId="164" fontId="11" fillId="0" borderId="8" xfId="0" applyFont="1" applyBorder="1" applyAlignment="1">
      <alignment/>
    </xf>
    <xf numFmtId="164" fontId="12" fillId="0" borderId="4" xfId="0" applyFont="1" applyBorder="1" applyAlignment="1">
      <alignment wrapText="1"/>
    </xf>
    <xf numFmtId="164" fontId="10" fillId="0" borderId="8" xfId="0" applyFont="1" applyBorder="1" applyAlignment="1">
      <alignment wrapText="1"/>
    </xf>
    <xf numFmtId="164" fontId="7" fillId="0" borderId="0" xfId="0" applyFont="1" applyBorder="1" applyAlignment="1">
      <alignment/>
    </xf>
    <xf numFmtId="164" fontId="10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164" fontId="14" fillId="0" borderId="0" xfId="0" applyFont="1" applyBorder="1" applyAlignment="1">
      <alignment wrapText="1"/>
    </xf>
    <xf numFmtId="164" fontId="15" fillId="0" borderId="10" xfId="0" applyFont="1" applyBorder="1" applyAlignment="1">
      <alignment/>
    </xf>
    <xf numFmtId="164" fontId="16" fillId="0" borderId="10" xfId="0" applyFont="1" applyBorder="1" applyAlignment="1">
      <alignment/>
    </xf>
    <xf numFmtId="164" fontId="17" fillId="0" borderId="11" xfId="0" applyFont="1" applyBorder="1" applyAlignment="1">
      <alignment/>
    </xf>
    <xf numFmtId="164" fontId="0" fillId="0" borderId="12" xfId="0" applyBorder="1" applyAlignment="1">
      <alignment/>
    </xf>
    <xf numFmtId="164" fontId="18" fillId="0" borderId="10" xfId="0" applyFont="1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9525</xdr:rowOff>
    </xdr:from>
    <xdr:to>
      <xdr:col>1</xdr:col>
      <xdr:colOff>876300</xdr:colOff>
      <xdr:row>7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96202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4"/>
  <sheetViews>
    <sheetView tabSelected="1" workbookViewId="0" topLeftCell="A1">
      <selection activeCell="M10" sqref="M10"/>
    </sheetView>
  </sheetViews>
  <sheetFormatPr defaultColWidth="5.7109375" defaultRowHeight="12.75"/>
  <cols>
    <col min="1" max="1" width="4.57421875" style="0" customWidth="1"/>
    <col min="2" max="2" width="16.8515625" style="0" customWidth="1"/>
    <col min="3" max="3" width="34.8515625" style="0" customWidth="1"/>
    <col min="4" max="16384" width="5.8515625" style="0" customWidth="1"/>
  </cols>
  <sheetData>
    <row r="1" spans="3:46" ht="12.75">
      <c r="C1" s="1" t="s">
        <v>0</v>
      </c>
      <c r="D1" s="1"/>
      <c r="E1" s="1"/>
      <c r="F1" s="1"/>
      <c r="AR1" s="2"/>
      <c r="AS1" s="2"/>
      <c r="AT1" s="2"/>
    </row>
    <row r="2" spans="3:46" ht="12.75">
      <c r="C2" s="1" t="s">
        <v>1</v>
      </c>
      <c r="D2" s="1"/>
      <c r="E2" s="1"/>
      <c r="F2" s="1"/>
      <c r="AR2" s="3"/>
      <c r="AS2" s="3"/>
      <c r="AT2" s="3"/>
    </row>
    <row r="3" spans="3:46" ht="12.75">
      <c r="C3" s="4" t="s">
        <v>2</v>
      </c>
      <c r="D3" s="4"/>
      <c r="E3" s="4"/>
      <c r="F3" s="4"/>
      <c r="AR3" s="5"/>
      <c r="AS3" s="5"/>
      <c r="AT3" s="3"/>
    </row>
    <row r="4" spans="3:46" ht="12.75">
      <c r="C4" s="4" t="s">
        <v>3</v>
      </c>
      <c r="D4" s="4"/>
      <c r="E4" s="4"/>
      <c r="F4" s="4"/>
      <c r="AR4" s="5"/>
      <c r="AS4" s="5"/>
      <c r="AT4" s="3"/>
    </row>
    <row r="5" spans="3:46" ht="12.75">
      <c r="C5" s="6" t="s">
        <v>4</v>
      </c>
      <c r="D5" s="6"/>
      <c r="E5" s="6"/>
      <c r="F5" s="6"/>
      <c r="AR5" s="5"/>
      <c r="AS5" s="5"/>
      <c r="AT5" s="3"/>
    </row>
    <row r="6" spans="4:46" ht="12.75">
      <c r="D6" s="7"/>
      <c r="E6" s="7"/>
      <c r="F6" s="7"/>
      <c r="AR6" s="5"/>
      <c r="AS6" s="5"/>
      <c r="AT6" s="3"/>
    </row>
    <row r="7" spans="2:46" ht="12.75">
      <c r="B7" s="8" t="s">
        <v>5</v>
      </c>
      <c r="C7" s="8"/>
      <c r="D7" s="8"/>
      <c r="E7" s="8"/>
      <c r="F7" s="7"/>
      <c r="AR7" s="5"/>
      <c r="AS7" s="5"/>
      <c r="AT7" s="3"/>
    </row>
    <row r="8" spans="2:46" ht="12.75">
      <c r="B8" s="8"/>
      <c r="C8" s="8"/>
      <c r="D8" s="8"/>
      <c r="E8" s="8"/>
      <c r="F8" s="7"/>
      <c r="AR8" s="5"/>
      <c r="AS8" s="5"/>
      <c r="AT8" s="3"/>
    </row>
    <row r="9" spans="1:46" ht="12.75">
      <c r="A9" s="9" t="s">
        <v>6</v>
      </c>
      <c r="D9" s="7"/>
      <c r="E9" s="10" t="s">
        <v>7</v>
      </c>
      <c r="F9" s="7"/>
      <c r="J9" t="s">
        <v>8</v>
      </c>
      <c r="K9" t="s">
        <v>9</v>
      </c>
      <c r="AR9" s="5"/>
      <c r="AS9" s="5"/>
      <c r="AT9" s="3"/>
    </row>
    <row r="10" spans="1:46" ht="12.75">
      <c r="A10" s="9" t="s">
        <v>10</v>
      </c>
      <c r="D10" s="11"/>
      <c r="E10" s="10" t="s">
        <v>11</v>
      </c>
      <c r="F10" s="11"/>
      <c r="J10" t="s">
        <v>8</v>
      </c>
      <c r="AR10" s="5"/>
      <c r="AS10" s="5"/>
      <c r="AT10" s="3"/>
    </row>
    <row r="11" spans="1:46" ht="12.75">
      <c r="A11" s="9" t="s">
        <v>12</v>
      </c>
      <c r="C11" t="s">
        <v>13</v>
      </c>
      <c r="D11" s="11"/>
      <c r="E11" s="9" t="s">
        <v>14</v>
      </c>
      <c r="J11" t="s">
        <v>8</v>
      </c>
      <c r="K11" t="s">
        <v>15</v>
      </c>
      <c r="AR11" s="5"/>
      <c r="AS11" s="5"/>
      <c r="AT11" s="3"/>
    </row>
    <row r="12" spans="1:46" ht="12.75">
      <c r="A12" s="9" t="s">
        <v>16</v>
      </c>
      <c r="C12" t="s">
        <v>17</v>
      </c>
      <c r="D12" s="11"/>
      <c r="E12" s="11"/>
      <c r="F12" s="11"/>
      <c r="AR12" s="5"/>
      <c r="AS12" s="5"/>
      <c r="AT12" s="3"/>
    </row>
    <row r="13" spans="4:46" ht="12.75">
      <c r="D13" s="11"/>
      <c r="E13" s="11"/>
      <c r="F13" s="11"/>
      <c r="G13" s="3"/>
      <c r="H13" s="3"/>
      <c r="AR13" s="12"/>
      <c r="AS13" s="12"/>
      <c r="AT13" s="13"/>
    </row>
    <row r="14" spans="1:46" ht="12.75">
      <c r="A14" s="14" t="s">
        <v>18</v>
      </c>
      <c r="B14" s="15" t="s">
        <v>19</v>
      </c>
      <c r="C14" s="15" t="s">
        <v>20</v>
      </c>
      <c r="D14" s="16" t="s">
        <v>21</v>
      </c>
      <c r="E14" s="16"/>
      <c r="F14" s="16"/>
      <c r="G14" s="16"/>
      <c r="H14" s="16"/>
      <c r="I14" s="16" t="s">
        <v>22</v>
      </c>
      <c r="J14" s="16"/>
      <c r="K14" s="16"/>
      <c r="L14" s="16"/>
      <c r="M14" s="16"/>
      <c r="N14" s="16" t="s">
        <v>23</v>
      </c>
      <c r="O14" s="16"/>
      <c r="P14" s="16"/>
      <c r="Q14" s="16"/>
      <c r="R14" s="16"/>
      <c r="S14" s="16" t="s">
        <v>24</v>
      </c>
      <c r="T14" s="16"/>
      <c r="U14" s="16"/>
      <c r="V14" s="16"/>
      <c r="W14" s="16"/>
      <c r="X14" s="16" t="s">
        <v>25</v>
      </c>
      <c r="Y14" s="16"/>
      <c r="Z14" s="16"/>
      <c r="AA14" s="16"/>
      <c r="AB14" s="16"/>
      <c r="AC14" s="16" t="s">
        <v>26</v>
      </c>
      <c r="AD14" s="16"/>
      <c r="AE14" s="16"/>
      <c r="AF14" s="16"/>
      <c r="AG14" s="16"/>
      <c r="AH14" s="16" t="s">
        <v>27</v>
      </c>
      <c r="AI14" s="16"/>
      <c r="AJ14" s="16"/>
      <c r="AK14" s="16"/>
      <c r="AL14" s="16"/>
      <c r="AM14" s="16" t="s">
        <v>28</v>
      </c>
      <c r="AN14" s="16"/>
      <c r="AO14" s="16"/>
      <c r="AP14" s="16"/>
      <c r="AQ14" s="16"/>
      <c r="AR14" s="16" t="s">
        <v>29</v>
      </c>
      <c r="AS14" s="16"/>
      <c r="AT14" s="16"/>
    </row>
    <row r="15" spans="1:46" ht="12.75">
      <c r="A15" s="17"/>
      <c r="B15" s="17"/>
      <c r="C15" s="17"/>
      <c r="D15" s="18" t="s">
        <v>30</v>
      </c>
      <c r="E15" s="18" t="s">
        <v>31</v>
      </c>
      <c r="F15" s="18" t="s">
        <v>32</v>
      </c>
      <c r="G15" s="18" t="s">
        <v>33</v>
      </c>
      <c r="H15" s="18" t="s">
        <v>34</v>
      </c>
      <c r="I15" s="18" t="s">
        <v>30</v>
      </c>
      <c r="J15" s="18" t="s">
        <v>31</v>
      </c>
      <c r="K15" s="18" t="s">
        <v>32</v>
      </c>
      <c r="L15" s="18" t="s">
        <v>33</v>
      </c>
      <c r="M15" s="18" t="s">
        <v>34</v>
      </c>
      <c r="N15" s="18" t="s">
        <v>30</v>
      </c>
      <c r="O15" s="18" t="s">
        <v>31</v>
      </c>
      <c r="P15" s="18" t="s">
        <v>32</v>
      </c>
      <c r="Q15" s="18" t="s">
        <v>33</v>
      </c>
      <c r="R15" s="18" t="s">
        <v>34</v>
      </c>
      <c r="S15" s="18" t="s">
        <v>30</v>
      </c>
      <c r="T15" s="18" t="s">
        <v>31</v>
      </c>
      <c r="U15" s="18" t="s">
        <v>32</v>
      </c>
      <c r="V15" s="18" t="s">
        <v>33</v>
      </c>
      <c r="W15" s="18" t="s">
        <v>34</v>
      </c>
      <c r="X15" s="18" t="s">
        <v>30</v>
      </c>
      <c r="Y15" s="18" t="s">
        <v>31</v>
      </c>
      <c r="Z15" s="18" t="s">
        <v>32</v>
      </c>
      <c r="AA15" s="18" t="s">
        <v>33</v>
      </c>
      <c r="AB15" s="18" t="s">
        <v>34</v>
      </c>
      <c r="AC15" s="18" t="s">
        <v>30</v>
      </c>
      <c r="AD15" s="18" t="s">
        <v>31</v>
      </c>
      <c r="AE15" s="18" t="s">
        <v>32</v>
      </c>
      <c r="AF15" s="18" t="s">
        <v>33</v>
      </c>
      <c r="AG15" s="18" t="s">
        <v>34</v>
      </c>
      <c r="AH15" s="18" t="s">
        <v>30</v>
      </c>
      <c r="AI15" s="18" t="s">
        <v>31</v>
      </c>
      <c r="AJ15" s="18" t="s">
        <v>32</v>
      </c>
      <c r="AK15" s="18" t="s">
        <v>33</v>
      </c>
      <c r="AL15" s="18" t="s">
        <v>34</v>
      </c>
      <c r="AM15" s="18" t="s">
        <v>30</v>
      </c>
      <c r="AN15" s="18" t="s">
        <v>31</v>
      </c>
      <c r="AO15" s="18" t="s">
        <v>32</v>
      </c>
      <c r="AP15" s="18" t="s">
        <v>33</v>
      </c>
      <c r="AQ15" s="18" t="s">
        <v>34</v>
      </c>
      <c r="AR15" s="18" t="s">
        <v>35</v>
      </c>
      <c r="AS15" s="18" t="s">
        <v>36</v>
      </c>
      <c r="AT15" s="18"/>
    </row>
    <row r="16" spans="1:46" ht="12.75">
      <c r="A16" s="18">
        <v>1</v>
      </c>
      <c r="B16" s="19" t="s">
        <v>37</v>
      </c>
      <c r="C16" s="20" t="s">
        <v>38</v>
      </c>
      <c r="D16" s="21">
        <v>60</v>
      </c>
      <c r="E16" s="18">
        <v>70</v>
      </c>
      <c r="F16" s="18">
        <v>70</v>
      </c>
      <c r="G16" s="18">
        <v>69</v>
      </c>
      <c r="H16" s="18">
        <f>(0.1*D16)+(0.2*E16)+(0.25*F16)+(0.45*G16)</f>
        <v>68.55</v>
      </c>
      <c r="I16" s="21">
        <v>74</v>
      </c>
      <c r="J16" s="22">
        <v>70</v>
      </c>
      <c r="K16" s="22">
        <v>74</v>
      </c>
      <c r="L16" s="22">
        <v>69</v>
      </c>
      <c r="M16" s="18">
        <f>(0.1*I16)+(0.2*J16)+(0.25*K16)+(0.45*L16)</f>
        <v>70.95</v>
      </c>
      <c r="N16" s="21">
        <v>70</v>
      </c>
      <c r="O16" s="22">
        <v>65</v>
      </c>
      <c r="P16" s="22">
        <v>69</v>
      </c>
      <c r="Q16" s="22">
        <v>70</v>
      </c>
      <c r="R16" s="18">
        <f>(0.1*N16)+(0.2*O16)+(0.25*P16)+(0.45*Q16)</f>
        <v>68.75</v>
      </c>
      <c r="S16" s="21">
        <v>0</v>
      </c>
      <c r="T16" s="22">
        <v>0</v>
      </c>
      <c r="U16" s="22">
        <v>0</v>
      </c>
      <c r="V16" s="22">
        <v>0</v>
      </c>
      <c r="W16" s="18">
        <f>(0.1*S16)+(0.2*T16)+(0.25*U16)+(0.45*V16)</f>
        <v>0</v>
      </c>
      <c r="X16" s="21">
        <v>0</v>
      </c>
      <c r="Y16" s="22">
        <v>0</v>
      </c>
      <c r="Z16" s="22">
        <v>0</v>
      </c>
      <c r="AA16" s="23">
        <v>0</v>
      </c>
      <c r="AB16" s="18">
        <f>(0.1*X16)+(0.2*Y16)+(0.25*Z16)+(0.45*AA16)</f>
        <v>0</v>
      </c>
      <c r="AC16" s="21"/>
      <c r="AD16" s="21"/>
      <c r="AE16" s="22"/>
      <c r="AF16" s="22"/>
      <c r="AG16" s="18">
        <f>(0.1*AC16)+(0.2*AD16)+(0.25*AE16)+(0.45*AF16)</f>
        <v>0</v>
      </c>
      <c r="AH16" s="21"/>
      <c r="AI16" s="21"/>
      <c r="AJ16" s="22"/>
      <c r="AK16" s="22"/>
      <c r="AL16" s="18"/>
      <c r="AM16" s="21">
        <f>(D16+I16+N16+S16+X16+AC16+AH16)/7</f>
        <v>29.142857142857142</v>
      </c>
      <c r="AN16" s="21">
        <f>(E16+J16+O16+T16+Y16+AD16+AI16)/7</f>
        <v>29.285714285714285</v>
      </c>
      <c r="AO16" s="21">
        <f>(F16+K16+P16+U16+Z16+AE16+AJ16)/7</f>
        <v>30.428571428571427</v>
      </c>
      <c r="AP16" s="21">
        <f>(G16+L16+Q16+V16+AA16+AF16+AK16)/7</f>
        <v>29.714285714285715</v>
      </c>
      <c r="AQ16" s="21">
        <f>(H16+M16+R16+W16+AB16+AG16+AL16)/7</f>
        <v>29.75</v>
      </c>
      <c r="AR16" s="21"/>
      <c r="AS16" s="21">
        <f>(AQ16*70/100)+(AR16*30/100)</f>
        <v>20.825</v>
      </c>
      <c r="AT16" s="22"/>
    </row>
    <row r="17" spans="1:46" ht="12.75">
      <c r="A17" s="18">
        <v>2</v>
      </c>
      <c r="B17" s="19" t="s">
        <v>39</v>
      </c>
      <c r="C17" s="20" t="s">
        <v>40</v>
      </c>
      <c r="D17" s="24">
        <v>79</v>
      </c>
      <c r="E17" s="18">
        <v>79</v>
      </c>
      <c r="F17" s="18">
        <v>79</v>
      </c>
      <c r="G17" s="18">
        <v>79</v>
      </c>
      <c r="H17" s="18">
        <f>(0.1*D17)+(0.2*E17)+(0.25*F17)+(0.45*G17)</f>
        <v>79</v>
      </c>
      <c r="I17" s="25">
        <v>70</v>
      </c>
      <c r="J17" s="26">
        <v>70</v>
      </c>
      <c r="K17" s="26">
        <v>70</v>
      </c>
      <c r="L17" s="26">
        <v>70</v>
      </c>
      <c r="M17" s="18">
        <f>(0.1*I17)+(0.2*J17)+(0.25*K17)+(0.45*L17)</f>
        <v>70</v>
      </c>
      <c r="N17" s="24">
        <v>70</v>
      </c>
      <c r="O17" s="26">
        <v>79</v>
      </c>
      <c r="P17" s="26">
        <v>79</v>
      </c>
      <c r="Q17" s="26">
        <v>79</v>
      </c>
      <c r="R17" s="18">
        <f>(0.1*N17)+(0.2*O17)+(0.25*P17)+(0.45*Q17)</f>
        <v>78.1</v>
      </c>
      <c r="S17" s="24">
        <v>65</v>
      </c>
      <c r="T17" s="26">
        <v>70</v>
      </c>
      <c r="U17" s="26">
        <v>70</v>
      </c>
      <c r="V17" s="26">
        <v>70</v>
      </c>
      <c r="W17" s="18">
        <f>(0.1*S17)+(0.2*T17)+(0.25*U17)+(0.45*V17)</f>
        <v>69.5</v>
      </c>
      <c r="X17" s="24">
        <v>74</v>
      </c>
      <c r="Y17" s="26">
        <v>79</v>
      </c>
      <c r="Z17" s="26">
        <v>79</v>
      </c>
      <c r="AA17" s="27">
        <v>79</v>
      </c>
      <c r="AB17" s="18">
        <f>(0.1*X17)+(0.2*Y17)+(0.25*Z17)+(0.45*AA17)</f>
        <v>78.5</v>
      </c>
      <c r="AC17" s="24"/>
      <c r="AD17" s="24"/>
      <c r="AE17" s="26"/>
      <c r="AF17" s="26"/>
      <c r="AG17" s="18">
        <f>(0.1*AC17)+(0.2*AD17)+(0.25*AE17)+(0.45*AF17)</f>
        <v>0</v>
      </c>
      <c r="AH17" s="24"/>
      <c r="AI17" s="24"/>
      <c r="AJ17" s="26"/>
      <c r="AK17" s="26"/>
      <c r="AL17" s="18"/>
      <c r="AM17" s="24">
        <f>(D17+I17+N17+S17+X17+AC17+AH17)/7</f>
        <v>51.142857142857146</v>
      </c>
      <c r="AN17" s="24">
        <f>(E17+J17+O17+T17+Y17+AD17+AI17)/7</f>
        <v>53.857142857142854</v>
      </c>
      <c r="AO17" s="26">
        <f>(F17+K17+P17+U17+Z17+AE17+AJ17)/7</f>
        <v>53.857142857142854</v>
      </c>
      <c r="AP17" s="25">
        <f>(G17+L17+Q17+V17+AA17+AF17+AK17)/7</f>
        <v>53.857142857142854</v>
      </c>
      <c r="AQ17" s="18">
        <f>(H17+M17+R17+W17+AB17+AG17+AL17)/7</f>
        <v>53.58571428571429</v>
      </c>
      <c r="AR17" s="24"/>
      <c r="AS17" s="25">
        <f>(AQ17*70/100)+(AR17*30/100)</f>
        <v>37.51</v>
      </c>
      <c r="AT17" s="26"/>
    </row>
    <row r="18" spans="1:46" ht="12.75">
      <c r="A18" s="18">
        <v>3</v>
      </c>
      <c r="B18" s="19" t="s">
        <v>41</v>
      </c>
      <c r="C18" s="20" t="s">
        <v>42</v>
      </c>
      <c r="D18" s="21">
        <v>75</v>
      </c>
      <c r="E18" s="18">
        <v>79</v>
      </c>
      <c r="F18" s="18">
        <v>79</v>
      </c>
      <c r="G18" s="18">
        <v>75</v>
      </c>
      <c r="H18" s="18">
        <f>(0.1*D18)+(0.2*E18)+(0.25*F18)+(0.45*G18)</f>
        <v>76.8</v>
      </c>
      <c r="I18" s="25">
        <v>70</v>
      </c>
      <c r="J18" s="26">
        <v>75</v>
      </c>
      <c r="K18" s="26">
        <v>75</v>
      </c>
      <c r="L18" s="26">
        <v>75</v>
      </c>
      <c r="M18" s="18">
        <f>(0.1*I18)+(0.2*J18)+(0.25*K18)+(0.45*L18)</f>
        <v>74.5</v>
      </c>
      <c r="N18" s="24">
        <v>70</v>
      </c>
      <c r="O18" s="26">
        <v>79</v>
      </c>
      <c r="P18" s="26">
        <v>79</v>
      </c>
      <c r="Q18" s="26">
        <v>79</v>
      </c>
      <c r="R18" s="18">
        <f>(0.1*N18)+(0.2*O18)+(0.25*P18)+(0.45*Q18)</f>
        <v>78.1</v>
      </c>
      <c r="S18" s="24">
        <v>65</v>
      </c>
      <c r="T18" s="24">
        <v>70</v>
      </c>
      <c r="U18" s="24">
        <v>70</v>
      </c>
      <c r="V18" s="24">
        <v>70</v>
      </c>
      <c r="W18" s="18">
        <f>(0.1*S18)+(0.2*T18)+(0.25*U18)+(0.45*V18)</f>
        <v>69.5</v>
      </c>
      <c r="X18" s="24">
        <v>0</v>
      </c>
      <c r="Y18" s="26">
        <v>79</v>
      </c>
      <c r="Z18" s="26">
        <v>79</v>
      </c>
      <c r="AA18" s="27">
        <v>75</v>
      </c>
      <c r="AB18" s="18">
        <f>(0.1*X18)+(0.2*Y18)+(0.25*Z18)+(0.45*AA18)</f>
        <v>69.3</v>
      </c>
      <c r="AC18" s="24"/>
      <c r="AD18" s="24"/>
      <c r="AE18" s="26"/>
      <c r="AF18" s="26"/>
      <c r="AG18" s="18">
        <f>(0.1*AC18)+(0.2*AD18)+(0.25*AE18)+(0.45*AF18)</f>
        <v>0</v>
      </c>
      <c r="AH18" s="24"/>
      <c r="AI18" s="24"/>
      <c r="AJ18" s="24"/>
      <c r="AK18" s="24"/>
      <c r="AL18" s="18"/>
      <c r="AM18" s="24">
        <f>(D18+I18+N18+S18+X18+AC18+AH18)/7</f>
        <v>40</v>
      </c>
      <c r="AN18" s="24">
        <f>(E18+J18+O18+V18+Y18+AD18+AI18)/7</f>
        <v>54.57142857142857</v>
      </c>
      <c r="AO18" s="26">
        <f>(F18+K18+P18+U18+Z18+AE18+AJ18)/7</f>
        <v>54.57142857142857</v>
      </c>
      <c r="AP18" s="21">
        <f>(G18+L18+Q18+V18+AA18+AF18+AK18)/7</f>
        <v>53.42857142857143</v>
      </c>
      <c r="AQ18" s="18">
        <f>(H18+M18+R18+W18+AB18+AG18+AL18)/7</f>
        <v>52.6</v>
      </c>
      <c r="AR18" s="24"/>
      <c r="AS18" s="25">
        <f>(AQ18*70/100)+(AR18*30/100)</f>
        <v>36.82</v>
      </c>
      <c r="AT18" s="26"/>
    </row>
    <row r="19" spans="1:46" ht="12.75">
      <c r="A19" s="18">
        <v>4</v>
      </c>
      <c r="B19" s="19" t="s">
        <v>43</v>
      </c>
      <c r="C19" s="20" t="s">
        <v>44</v>
      </c>
      <c r="D19" s="24">
        <v>65</v>
      </c>
      <c r="E19" s="18">
        <v>79</v>
      </c>
      <c r="F19" s="18">
        <v>79</v>
      </c>
      <c r="G19" s="18">
        <v>70</v>
      </c>
      <c r="H19" s="18">
        <f>(0.1*D19)+(0.2*E19)+(0.25*F19)+(0.45*G19)</f>
        <v>73.55</v>
      </c>
      <c r="I19" s="21">
        <v>70</v>
      </c>
      <c r="J19" s="26">
        <v>79</v>
      </c>
      <c r="K19" s="26">
        <v>79</v>
      </c>
      <c r="L19" s="26">
        <v>79</v>
      </c>
      <c r="M19" s="18">
        <f>(0.1*I19)+(0.2*J19)+(0.25*K19)+(0.45*L19)</f>
        <v>78.1</v>
      </c>
      <c r="N19" s="24">
        <v>0</v>
      </c>
      <c r="O19" s="26">
        <v>79</v>
      </c>
      <c r="P19" s="26">
        <v>79</v>
      </c>
      <c r="Q19" s="26">
        <v>79</v>
      </c>
      <c r="R19" s="18">
        <f>(0.1*N19)+(0.2*O19)+(0.25*P19)+(0.45*Q19)</f>
        <v>71.1</v>
      </c>
      <c r="S19" s="24">
        <v>75</v>
      </c>
      <c r="T19" s="24">
        <v>75</v>
      </c>
      <c r="U19" s="24">
        <v>75</v>
      </c>
      <c r="V19" s="24">
        <v>75</v>
      </c>
      <c r="W19" s="18">
        <f>(0.1*S19)+(0.2*T19)+(0.25*U19)+(0.45*V19)</f>
        <v>75</v>
      </c>
      <c r="X19" s="24">
        <v>75</v>
      </c>
      <c r="Y19" s="26">
        <v>79</v>
      </c>
      <c r="Z19" s="26">
        <v>79</v>
      </c>
      <c r="AA19" s="27">
        <v>75</v>
      </c>
      <c r="AB19" s="18">
        <f>(0.1*X19)+(0.2*Y19)+(0.25*Z19)+(0.45*AA19)</f>
        <v>76.8</v>
      </c>
      <c r="AC19" s="24"/>
      <c r="AD19" s="24"/>
      <c r="AE19" s="26"/>
      <c r="AF19" s="26"/>
      <c r="AG19" s="18">
        <f>(0.1*AC19)+(0.2*AD19)+(0.25*AE19)+(0.45*AF19)</f>
        <v>0</v>
      </c>
      <c r="AH19" s="24"/>
      <c r="AI19" s="24"/>
      <c r="AJ19" s="26"/>
      <c r="AK19" s="26"/>
      <c r="AL19" s="18"/>
      <c r="AM19" s="24">
        <f>(D19+I19+N19+S19+X19+AC19+AH19)/7</f>
        <v>40.714285714285715</v>
      </c>
      <c r="AN19" s="24">
        <f>(E19+J19+O19+T19+Y19+AD19+AI19)/7</f>
        <v>55.857142857142854</v>
      </c>
      <c r="AO19" s="26">
        <f>(F19+K19+P19+U19+Z19+AE19+AJ19)/7</f>
        <v>55.857142857142854</v>
      </c>
      <c r="AP19" s="26">
        <f>(G19+L19+Q19+V19+AA19+AF19+AK19)/7</f>
        <v>54</v>
      </c>
      <c r="AQ19" s="18">
        <f>(H19+M19+R19+W19+AB19+AG19+AL19)/7</f>
        <v>53.50714285714286</v>
      </c>
      <c r="AR19" s="24"/>
      <c r="AS19" s="25">
        <f>(AQ19*70/100)+(AR19*30/100)</f>
        <v>37.455</v>
      </c>
      <c r="AT19" s="26"/>
    </row>
    <row r="20" spans="1:46" ht="12.75">
      <c r="A20" s="18">
        <v>5</v>
      </c>
      <c r="B20" s="19" t="s">
        <v>45</v>
      </c>
      <c r="C20" s="28" t="s">
        <v>46</v>
      </c>
      <c r="D20" s="24">
        <v>60</v>
      </c>
      <c r="E20" s="25">
        <v>79</v>
      </c>
      <c r="F20" s="25">
        <v>79</v>
      </c>
      <c r="G20" s="18">
        <v>70</v>
      </c>
      <c r="H20" s="18">
        <f>(0.1*D20)+(0.2*E20)+(0.25*F20)+(0.45*G20)</f>
        <v>73.05</v>
      </c>
      <c r="I20" s="25">
        <v>70</v>
      </c>
      <c r="J20" s="26">
        <v>68</v>
      </c>
      <c r="K20" s="26">
        <v>68</v>
      </c>
      <c r="L20" s="26">
        <v>68</v>
      </c>
      <c r="M20" s="18">
        <f>(0.1*I20)+(0.2*J20)+(0.25*K20)+(0.45*L20)</f>
        <v>68.2</v>
      </c>
      <c r="N20" s="26">
        <v>75</v>
      </c>
      <c r="O20" s="26">
        <v>79</v>
      </c>
      <c r="P20" s="26">
        <v>79</v>
      </c>
      <c r="Q20" s="26">
        <v>79</v>
      </c>
      <c r="R20" s="18">
        <f>(0.1*N20)+(0.2*O20)+(0.25*P20)+(0.45*Q20)</f>
        <v>78.6</v>
      </c>
      <c r="S20" s="26">
        <v>74</v>
      </c>
      <c r="T20" s="26">
        <v>75</v>
      </c>
      <c r="U20" s="26">
        <v>75</v>
      </c>
      <c r="V20" s="26">
        <v>75</v>
      </c>
      <c r="W20" s="18">
        <f>(0.1*S20)+(0.2*T20)+(0.25*U20)+(0.45*V20)</f>
        <v>74.9</v>
      </c>
      <c r="X20" s="26">
        <v>74</v>
      </c>
      <c r="Y20" s="26">
        <v>79</v>
      </c>
      <c r="Z20" s="26">
        <v>79</v>
      </c>
      <c r="AA20" s="27">
        <v>70</v>
      </c>
      <c r="AB20" s="18">
        <f>(0.1*X20)+(0.2*Y20)+(0.25*Z20)+(0.45*AA20)</f>
        <v>74.45</v>
      </c>
      <c r="AC20" s="24"/>
      <c r="AD20" s="24"/>
      <c r="AE20" s="26"/>
      <c r="AF20" s="26"/>
      <c r="AG20" s="18">
        <f>(0.1*AC20)+(0.2*AD20)+(0.25*AE20)+(0.45*AF20)</f>
        <v>0</v>
      </c>
      <c r="AH20" s="24"/>
      <c r="AI20" s="24"/>
      <c r="AJ20" s="26"/>
      <c r="AK20" s="26"/>
      <c r="AL20" s="18"/>
      <c r="AM20" s="24">
        <f>(D20+I20+N20+S20+X20+AC20+AH20)/7</f>
        <v>50.42857142857143</v>
      </c>
      <c r="AN20" s="24">
        <f>(E20+J20+O20+T20+Y20+AD20+AI20)/7</f>
        <v>54.285714285714285</v>
      </c>
      <c r="AO20" s="26">
        <f>(F20+K20+P20+U20+Z20+AE20+AJ20)/7</f>
        <v>54.285714285714285</v>
      </c>
      <c r="AP20" s="26">
        <f>(G20+L20+Q20+V20+AA20+AF20+AK20)/7</f>
        <v>51.714285714285715</v>
      </c>
      <c r="AQ20" s="18">
        <f>(H20+M20+R20+W20+AB20+AG20+AL20)/7</f>
        <v>52.74285714285714</v>
      </c>
      <c r="AR20" s="24"/>
      <c r="AS20" s="25">
        <f>(AQ20*70/100)+(AR20*30/100)</f>
        <v>36.92</v>
      </c>
      <c r="AT20" s="26"/>
    </row>
    <row r="21" spans="1:46" ht="12.75">
      <c r="A21" s="18">
        <v>6</v>
      </c>
      <c r="B21" s="19" t="s">
        <v>47</v>
      </c>
      <c r="C21" s="28" t="s">
        <v>48</v>
      </c>
      <c r="D21" s="24">
        <v>60</v>
      </c>
      <c r="E21" s="21">
        <v>79</v>
      </c>
      <c r="F21" s="21">
        <v>79</v>
      </c>
      <c r="G21" s="18">
        <v>70</v>
      </c>
      <c r="H21" s="18">
        <f>(0.1*D21)+(0.2*E21)+(0.25*F21)+(0.45*G21)</f>
        <v>73.05</v>
      </c>
      <c r="I21" s="21">
        <v>69</v>
      </c>
      <c r="J21" s="26">
        <v>70</v>
      </c>
      <c r="K21" s="26">
        <v>70</v>
      </c>
      <c r="L21" s="26">
        <v>70</v>
      </c>
      <c r="M21" s="18">
        <f>(0.1*I21)+(0.2*J21)+(0.25*K21)+(0.45*L21)</f>
        <v>69.9</v>
      </c>
      <c r="N21" s="26">
        <v>65</v>
      </c>
      <c r="O21" s="26">
        <v>65</v>
      </c>
      <c r="P21" s="26">
        <v>69</v>
      </c>
      <c r="Q21" s="26">
        <v>70</v>
      </c>
      <c r="R21" s="18">
        <f>(0.1*N21)+(0.2*O21)+(0.25*P21)+(0.45*Q21)</f>
        <v>68.25</v>
      </c>
      <c r="S21" s="26">
        <v>60</v>
      </c>
      <c r="T21" s="26">
        <v>74</v>
      </c>
      <c r="U21" s="26">
        <v>74</v>
      </c>
      <c r="V21" s="26">
        <v>74</v>
      </c>
      <c r="W21" s="18">
        <f>(0.1*S21)+(0.2*T21)+(0.25*U21)+(0.45*V21)</f>
        <v>72.6</v>
      </c>
      <c r="X21" s="26">
        <v>65</v>
      </c>
      <c r="Y21" s="26">
        <v>68</v>
      </c>
      <c r="Z21" s="26">
        <v>68</v>
      </c>
      <c r="AA21" s="27">
        <v>70</v>
      </c>
      <c r="AB21" s="18">
        <f>(0.1*X21)+(0.2*Y21)+(0.25*Z21)+(0.45*AA21)</f>
        <v>68.6</v>
      </c>
      <c r="AC21" s="24"/>
      <c r="AD21" s="24"/>
      <c r="AE21" s="26"/>
      <c r="AF21" s="26"/>
      <c r="AG21" s="18">
        <f>(0.1*AC21)+(0.2*AD21)+(0.25*AE21)+(0.45*AF21)</f>
        <v>0</v>
      </c>
      <c r="AH21" s="24"/>
      <c r="AI21" s="24"/>
      <c r="AJ21" s="26"/>
      <c r="AK21" s="26"/>
      <c r="AL21" s="18"/>
      <c r="AM21" s="24">
        <f>(D21+I21+N21+S21+X21+AC21+AH21)/7</f>
        <v>45.57142857142857</v>
      </c>
      <c r="AN21" s="24">
        <f>(E21+J21+O21+T21+Y21+AD21+AI21)/7</f>
        <v>50.857142857142854</v>
      </c>
      <c r="AO21" s="26">
        <f>(F21+K21+P21+U21+Z21+AE21+AJ21)/7</f>
        <v>51.42857142857143</v>
      </c>
      <c r="AP21" s="26">
        <f>(G21+L21+Q21+V21+AA21+AF21+AK21)/7</f>
        <v>50.57142857142857</v>
      </c>
      <c r="AQ21" s="18">
        <f>(H21+M21+R21+W21+AB21+AG21+AL21)/7</f>
        <v>50.34285714285714</v>
      </c>
      <c r="AR21" s="24"/>
      <c r="AS21" s="25">
        <f>(AQ21*70/100)+(AR21*30/100)</f>
        <v>35.24</v>
      </c>
      <c r="AT21" s="26"/>
    </row>
    <row r="22" spans="1:46" ht="12.75" customHeight="1">
      <c r="A22" s="18">
        <v>7</v>
      </c>
      <c r="B22" s="19" t="s">
        <v>49</v>
      </c>
      <c r="C22" s="20" t="s">
        <v>50</v>
      </c>
      <c r="D22" s="21">
        <v>79</v>
      </c>
      <c r="E22" s="18">
        <v>79</v>
      </c>
      <c r="F22" s="18">
        <v>79</v>
      </c>
      <c r="G22" s="18">
        <v>75</v>
      </c>
      <c r="H22" s="18">
        <f>(0.1*D22)+(0.2*E22)+(0.25*F22)+(0.45*G22)</f>
        <v>77.2</v>
      </c>
      <c r="I22" s="24">
        <v>75</v>
      </c>
      <c r="J22" s="26">
        <v>79</v>
      </c>
      <c r="K22" s="26">
        <v>79</v>
      </c>
      <c r="L22" s="26">
        <v>79</v>
      </c>
      <c r="M22" s="18">
        <f>(0.1*I22)+(0.2*J22)+(0.25*K22)+(0.45*L22)</f>
        <v>78.6</v>
      </c>
      <c r="N22" s="24">
        <v>79</v>
      </c>
      <c r="O22" s="26">
        <v>79</v>
      </c>
      <c r="P22" s="26">
        <v>79</v>
      </c>
      <c r="Q22" s="26">
        <v>79</v>
      </c>
      <c r="R22" s="18">
        <f>(0.1*N22)+(0.2*O22)+(0.25*P22)+(0.45*Q22)</f>
        <v>79</v>
      </c>
      <c r="S22" s="24">
        <v>74</v>
      </c>
      <c r="T22" s="26">
        <v>74</v>
      </c>
      <c r="U22" s="26">
        <v>74</v>
      </c>
      <c r="V22" s="26">
        <v>74</v>
      </c>
      <c r="W22" s="18">
        <f>(0.1*S22)+(0.2*T22)+(0.25*U22)+(0.45*V22)</f>
        <v>74</v>
      </c>
      <c r="X22" s="24">
        <v>74</v>
      </c>
      <c r="Y22" s="26">
        <v>70</v>
      </c>
      <c r="Z22" s="26">
        <v>70</v>
      </c>
      <c r="AA22" s="27">
        <v>70</v>
      </c>
      <c r="AB22" s="18">
        <f>(0.1*X22)+(0.2*Y22)+(0.25*Z22)+(0.45*AA22)</f>
        <v>70.4</v>
      </c>
      <c r="AC22" s="24"/>
      <c r="AD22" s="24"/>
      <c r="AE22" s="26"/>
      <c r="AF22" s="26"/>
      <c r="AG22" s="18">
        <f>(0.1*AC22)+(0.2*AD22)+(0.25*AE22)+(0.45*AF22)</f>
        <v>0</v>
      </c>
      <c r="AH22" s="24"/>
      <c r="AI22" s="24"/>
      <c r="AJ22" s="26"/>
      <c r="AK22" s="26"/>
      <c r="AL22" s="18"/>
      <c r="AM22" s="24">
        <f>(D22+I22+N22+S22+X22+AC22+AH22)/7</f>
        <v>54.42857142857143</v>
      </c>
      <c r="AN22" s="24">
        <f>(E22+J22+O22+T22+Y22+AD22+AI22)/7</f>
        <v>54.42857142857143</v>
      </c>
      <c r="AO22" s="26">
        <f>(F22+K22+P22+U22+Z22+AE22+AJ22)/7</f>
        <v>54.42857142857143</v>
      </c>
      <c r="AP22" s="26">
        <f>(G22+L22+Q22+V22+AA22+AF22+AK22)/7</f>
        <v>53.857142857142854</v>
      </c>
      <c r="AQ22" s="18">
        <f>(H22+M22+R22+W22+AB22+AG22+AL22)/7</f>
        <v>54.17142857142858</v>
      </c>
      <c r="AR22" s="24"/>
      <c r="AS22" s="25">
        <f>(AQ22*70/100)+(AR22*30/100)</f>
        <v>37.92</v>
      </c>
      <c r="AT22" s="26"/>
    </row>
    <row r="23" spans="1:46" ht="12.75">
      <c r="A23" s="18">
        <v>8</v>
      </c>
      <c r="B23" s="19" t="s">
        <v>51</v>
      </c>
      <c r="C23" s="20" t="s">
        <v>52</v>
      </c>
      <c r="D23" s="24">
        <v>79</v>
      </c>
      <c r="E23" s="18">
        <v>79</v>
      </c>
      <c r="F23" s="18">
        <v>79</v>
      </c>
      <c r="G23" s="18">
        <v>79</v>
      </c>
      <c r="H23" s="18">
        <f>(0.1*D23)+(0.2*E23)+(0.25*F23)+(0.45*G23)</f>
        <v>79</v>
      </c>
      <c r="I23" s="24">
        <v>79</v>
      </c>
      <c r="J23" s="26">
        <v>70</v>
      </c>
      <c r="K23" s="26">
        <v>70</v>
      </c>
      <c r="L23" s="26">
        <v>70</v>
      </c>
      <c r="M23" s="18">
        <f>(0.1*I23)+(0.2*J23)+(0.25*K23)+(0.45*L23)</f>
        <v>70.9</v>
      </c>
      <c r="N23" s="24">
        <v>79</v>
      </c>
      <c r="O23" s="26">
        <v>79</v>
      </c>
      <c r="P23" s="26">
        <v>79</v>
      </c>
      <c r="Q23" s="26">
        <v>79</v>
      </c>
      <c r="R23" s="18">
        <f>(0.1*N23)+(0.2*O23)+(0.25*P23)+(0.45*Q23)</f>
        <v>79</v>
      </c>
      <c r="S23" s="24">
        <v>74</v>
      </c>
      <c r="T23" s="24">
        <v>74</v>
      </c>
      <c r="U23" s="24">
        <v>74</v>
      </c>
      <c r="V23" s="24">
        <v>74</v>
      </c>
      <c r="W23" s="18">
        <f>(0.1*S23)+(0.2*T23)+(0.25*U23)+(0.45*V23)</f>
        <v>74</v>
      </c>
      <c r="X23" s="24">
        <v>75</v>
      </c>
      <c r="Y23" s="24">
        <v>79</v>
      </c>
      <c r="Z23" s="24">
        <v>79</v>
      </c>
      <c r="AA23" s="27">
        <v>75</v>
      </c>
      <c r="AB23" s="18">
        <f>(0.1*X23)+(0.2*Y23)+(0.25*Z23)+(0.45*AA23)</f>
        <v>76.8</v>
      </c>
      <c r="AC23" s="24"/>
      <c r="AD23" s="24"/>
      <c r="AE23" s="24"/>
      <c r="AF23" s="24"/>
      <c r="AG23" s="18">
        <f>(0.1*AC23)+(0.2*AD23)+(0.25*AE23)+(0.45*AF23)</f>
        <v>0</v>
      </c>
      <c r="AH23" s="24"/>
      <c r="AI23" s="24"/>
      <c r="AJ23" s="24"/>
      <c r="AK23" s="24"/>
      <c r="AL23" s="18"/>
      <c r="AM23" s="24">
        <f>(D23+I23+N23+S23+X23+AC23+AH23)/7</f>
        <v>55.142857142857146</v>
      </c>
      <c r="AN23" s="24">
        <f>(E23+J23+O23+T23+Y23+AD23+AI23)/7</f>
        <v>54.42857142857143</v>
      </c>
      <c r="AO23" s="26">
        <f>(F23+K23+P23+U23+Z23+AE23+AJ23)/7</f>
        <v>54.42857142857143</v>
      </c>
      <c r="AP23" s="26">
        <f>(G23+L23+Q23+V23+AA23+AF23+AK23)/7</f>
        <v>53.857142857142854</v>
      </c>
      <c r="AQ23" s="18">
        <f>(H23+M23+R23+W23+AB23+AG23+AL23)/7</f>
        <v>54.24285714285714</v>
      </c>
      <c r="AR23" s="24"/>
      <c r="AS23" s="25">
        <f>(AQ23*70/100)+(AR23*30/100)</f>
        <v>37.97</v>
      </c>
      <c r="AT23" s="26"/>
    </row>
    <row r="24" spans="1:46" ht="12.75">
      <c r="A24" s="18">
        <v>9</v>
      </c>
      <c r="B24" s="19" t="s">
        <v>53</v>
      </c>
      <c r="C24" s="20" t="s">
        <v>54</v>
      </c>
      <c r="D24" s="21">
        <v>60</v>
      </c>
      <c r="E24" s="18">
        <v>79</v>
      </c>
      <c r="F24" s="18">
        <v>79</v>
      </c>
      <c r="G24" s="18">
        <v>70</v>
      </c>
      <c r="H24" s="18">
        <f>(0.1*D24)+(0.2*E24)+(0.25*F24)+(0.45*G24)</f>
        <v>73.05</v>
      </c>
      <c r="I24" s="24">
        <v>79</v>
      </c>
      <c r="J24" s="26">
        <v>79</v>
      </c>
      <c r="K24" s="26">
        <v>79</v>
      </c>
      <c r="L24" s="26">
        <v>79</v>
      </c>
      <c r="M24" s="18">
        <f>(0.1*I24)+(0.2*J24)+(0.25*K24)+(0.45*L24)</f>
        <v>79</v>
      </c>
      <c r="N24" s="24">
        <v>70</v>
      </c>
      <c r="O24" s="26">
        <v>75</v>
      </c>
      <c r="P24" s="26">
        <v>75</v>
      </c>
      <c r="Q24" s="26">
        <v>75</v>
      </c>
      <c r="R24" s="18">
        <f>(0.1*N24)+(0.2*O24)+(0.25*P24)+(0.45*Q24)</f>
        <v>74.5</v>
      </c>
      <c r="S24" s="24">
        <v>76</v>
      </c>
      <c r="T24" s="26">
        <v>70</v>
      </c>
      <c r="U24" s="26">
        <v>70</v>
      </c>
      <c r="V24" s="26">
        <v>70</v>
      </c>
      <c r="W24" s="18">
        <f>(0.1*S24)+(0.2*T24)+(0.25*U24)+(0.45*V24)</f>
        <v>70.6</v>
      </c>
      <c r="X24" s="24">
        <v>74</v>
      </c>
      <c r="Y24" s="26">
        <v>69</v>
      </c>
      <c r="Z24" s="26"/>
      <c r="AA24" s="27">
        <v>74</v>
      </c>
      <c r="AB24" s="18">
        <f>(0.1*X24)+(0.2*Y24)+(0.25*Z24)+(0.45*AA24)</f>
        <v>54.50000000000001</v>
      </c>
      <c r="AC24" s="24"/>
      <c r="AD24" s="24"/>
      <c r="AE24" s="26"/>
      <c r="AF24" s="26"/>
      <c r="AG24" s="18">
        <f>(0.1*AC24)+(0.2*AD24)+(0.25*AE24)+(0.45*AF24)</f>
        <v>0</v>
      </c>
      <c r="AH24" s="24"/>
      <c r="AI24" s="24"/>
      <c r="AJ24" s="26"/>
      <c r="AK24" s="26"/>
      <c r="AL24" s="18"/>
      <c r="AM24" s="24">
        <f>(D24+I24+N24+S24+X24+AC24+AH24)/7</f>
        <v>51.285714285714285</v>
      </c>
      <c r="AN24" s="24">
        <f>(E24+J24+O24+T24+Y24+AD24+AI24)/7</f>
        <v>53.142857142857146</v>
      </c>
      <c r="AO24" s="26">
        <f>(F24+K24+P24+U24+Z24+AE24+AJ24)/7</f>
        <v>43.285714285714285</v>
      </c>
      <c r="AP24" s="26">
        <f>(G24+L24+Q24+V24+AA24+AF24+AK24)/7</f>
        <v>52.57142857142857</v>
      </c>
      <c r="AQ24" s="18">
        <f>(H24+M24+R24+W24+AB24+AG24+AL24)/7</f>
        <v>50.23571428571428</v>
      </c>
      <c r="AR24" s="24"/>
      <c r="AS24" s="25">
        <f>(AQ24*70/100)+(AR24*30/100)</f>
        <v>35.16499999999999</v>
      </c>
      <c r="AT24" s="26"/>
    </row>
    <row r="25" spans="1:46" ht="12.75">
      <c r="A25" s="18">
        <v>10</v>
      </c>
      <c r="B25" s="19" t="s">
        <v>55</v>
      </c>
      <c r="C25" s="20" t="s">
        <v>56</v>
      </c>
      <c r="D25" s="24">
        <v>79</v>
      </c>
      <c r="E25" s="18">
        <v>79</v>
      </c>
      <c r="F25" s="18">
        <v>79</v>
      </c>
      <c r="G25" s="18">
        <v>79</v>
      </c>
      <c r="H25" s="18">
        <f>(0.1*D25)+(0.2*E25)+(0.25*F25)+(0.45*G25)</f>
        <v>79</v>
      </c>
      <c r="I25" s="24">
        <v>78</v>
      </c>
      <c r="J25" s="26">
        <v>79</v>
      </c>
      <c r="K25" s="26">
        <v>79</v>
      </c>
      <c r="L25" s="26">
        <v>79</v>
      </c>
      <c r="M25" s="18">
        <f>(0.1*I25)+(0.2*J25)+(0.25*K25)+(0.45*L25)</f>
        <v>78.9</v>
      </c>
      <c r="N25" s="24">
        <v>79</v>
      </c>
      <c r="O25" s="26">
        <v>79</v>
      </c>
      <c r="P25" s="26">
        <v>79</v>
      </c>
      <c r="Q25" s="26">
        <v>79</v>
      </c>
      <c r="R25" s="18">
        <f>(0.1*N25)+(0.2*O25)+(0.25*P25)+(0.45*Q25)</f>
        <v>79</v>
      </c>
      <c r="S25" s="24">
        <v>74</v>
      </c>
      <c r="T25" s="26">
        <v>70</v>
      </c>
      <c r="U25" s="26">
        <v>70</v>
      </c>
      <c r="V25" s="26">
        <v>70</v>
      </c>
      <c r="W25" s="18">
        <f>(0.1*S25)+(0.2*T25)+(0.25*U25)+(0.45*V25)</f>
        <v>70.4</v>
      </c>
      <c r="X25" s="24">
        <v>74</v>
      </c>
      <c r="Y25" s="24">
        <v>79</v>
      </c>
      <c r="Z25" s="24">
        <v>79</v>
      </c>
      <c r="AA25" s="27">
        <v>74</v>
      </c>
      <c r="AB25" s="18">
        <f>(0.1*X25)+(0.2*Y25)+(0.25*Z25)+(0.45*AA25)</f>
        <v>76.25</v>
      </c>
      <c r="AC25" s="24"/>
      <c r="AD25" s="24"/>
      <c r="AE25" s="24"/>
      <c r="AF25" s="24"/>
      <c r="AG25" s="18">
        <f>(0.1*AC25)+(0.2*AD25)+(0.25*AE25)+(0.45*AF25)</f>
        <v>0</v>
      </c>
      <c r="AH25" s="24"/>
      <c r="AI25" s="24"/>
      <c r="AJ25" s="24"/>
      <c r="AK25" s="24"/>
      <c r="AL25" s="18"/>
      <c r="AM25" s="24">
        <f>(D25+I25+N25+S25+X25+AC25+AH25)/7</f>
        <v>54.857142857142854</v>
      </c>
      <c r="AN25" s="24">
        <f>(E25+J25+O25+T25+Y25+AD25+AI25)/7</f>
        <v>55.142857142857146</v>
      </c>
      <c r="AO25" s="26">
        <f>(F25+K25+P25+U25+Z25+AE25+AJ25)/7</f>
        <v>55.142857142857146</v>
      </c>
      <c r="AP25" s="26">
        <f>(G25+L25+Q25+V25+AA25+AF25+AK25)/7</f>
        <v>54.42857142857143</v>
      </c>
      <c r="AQ25" s="18">
        <f>(H25+M25+R25+W25+AB25+AG25+AL25)/7</f>
        <v>54.792857142857144</v>
      </c>
      <c r="AR25" s="24"/>
      <c r="AS25" s="25">
        <f>(AQ25*70/100)+(AR25*30/100)</f>
        <v>38.355</v>
      </c>
      <c r="AT25" s="26"/>
    </row>
    <row r="26" spans="1:46" ht="12.75">
      <c r="A26" s="18">
        <v>11</v>
      </c>
      <c r="B26" s="19" t="s">
        <v>57</v>
      </c>
      <c r="C26" s="20" t="s">
        <v>58</v>
      </c>
      <c r="D26" s="21">
        <v>65</v>
      </c>
      <c r="E26" s="22">
        <v>70</v>
      </c>
      <c r="F26" s="22">
        <v>70</v>
      </c>
      <c r="G26" s="22">
        <v>70</v>
      </c>
      <c r="H26" s="18">
        <f>(0.1*D26)+(0.2*E26)+(0.25*F26)+(0.45*G26)</f>
        <v>69.5</v>
      </c>
      <c r="I26" s="24">
        <v>70</v>
      </c>
      <c r="J26" s="26">
        <v>79</v>
      </c>
      <c r="K26" s="26">
        <v>79</v>
      </c>
      <c r="L26" s="26">
        <v>79</v>
      </c>
      <c r="M26" s="18">
        <f>(0.1*I26)+(0.2*J26)+(0.25*K26)+(0.45*L26)</f>
        <v>78.1</v>
      </c>
      <c r="N26" s="24">
        <v>70</v>
      </c>
      <c r="O26" s="26">
        <v>70</v>
      </c>
      <c r="P26" s="26">
        <v>70</v>
      </c>
      <c r="Q26" s="26">
        <v>70</v>
      </c>
      <c r="R26" s="18">
        <f>(0.1*N26)+(0.2*O26)+(0.25*P26)+(0.45*Q26)</f>
        <v>70</v>
      </c>
      <c r="S26" s="24">
        <v>64</v>
      </c>
      <c r="T26" s="24">
        <v>60</v>
      </c>
      <c r="U26" s="24">
        <v>60</v>
      </c>
      <c r="V26" s="24">
        <v>60</v>
      </c>
      <c r="W26" s="18">
        <f>(0.1*S26)+(0.2*T26)+(0.25*U26)+(0.45*V26)</f>
        <v>60.4</v>
      </c>
      <c r="X26" s="24">
        <v>74</v>
      </c>
      <c r="Y26" s="24">
        <v>79</v>
      </c>
      <c r="Z26" s="24">
        <v>79</v>
      </c>
      <c r="AA26" s="27">
        <v>75</v>
      </c>
      <c r="AB26" s="18">
        <f>(0.1*X26)+(0.2*Y26)+(0.25*Z26)+(0.45*AA26)</f>
        <v>76.7</v>
      </c>
      <c r="AC26" s="24"/>
      <c r="AD26" s="24"/>
      <c r="AE26" s="26"/>
      <c r="AF26" s="26"/>
      <c r="AG26" s="18">
        <f>(0.1*AC26)+(0.2*AD26)+(0.25*AE26)+(0.45*AF26)</f>
        <v>0</v>
      </c>
      <c r="AH26" s="24"/>
      <c r="AI26" s="24"/>
      <c r="AJ26" s="26"/>
      <c r="AK26" s="26"/>
      <c r="AL26" s="18"/>
      <c r="AM26" s="24">
        <f>(D26+I26+N26+S26+X26+AC26+AH26)/7</f>
        <v>49</v>
      </c>
      <c r="AN26" s="24">
        <f>(E26+J26+O26+T26+Y26+AD26+AI26)/7</f>
        <v>51.142857142857146</v>
      </c>
      <c r="AO26" s="26">
        <f>(F26+K26+P26+U26+Z26+AE26+AJ26)/7</f>
        <v>51.142857142857146</v>
      </c>
      <c r="AP26" s="26">
        <f>(G26+L26+Q26+V26+AA26+AF26+AK26)/7</f>
        <v>50.57142857142857</v>
      </c>
      <c r="AQ26" s="18">
        <f>(H26+M26+R26+W26+AB26+AG26+AL26)/7</f>
        <v>50.67142857142857</v>
      </c>
      <c r="AR26" s="24"/>
      <c r="AS26" s="25">
        <f>(AQ26*70/100)+(AR26*30/100)</f>
        <v>35.47</v>
      </c>
      <c r="AT26" s="26"/>
    </row>
    <row r="27" spans="1:46" ht="12.75">
      <c r="A27" s="18">
        <v>12</v>
      </c>
      <c r="B27" s="19" t="s">
        <v>59</v>
      </c>
      <c r="C27" s="20" t="s">
        <v>60</v>
      </c>
      <c r="D27" s="24">
        <v>79</v>
      </c>
      <c r="E27" s="26">
        <v>70</v>
      </c>
      <c r="F27" s="26">
        <v>70</v>
      </c>
      <c r="G27" s="18">
        <v>70</v>
      </c>
      <c r="H27" s="18">
        <f>(0.1*D27)+(0.2*E27)+(0.25*F27)+(0.45*G27)</f>
        <v>70.9</v>
      </c>
      <c r="I27" s="24">
        <v>75</v>
      </c>
      <c r="J27" s="26">
        <v>68</v>
      </c>
      <c r="K27" s="26">
        <v>68</v>
      </c>
      <c r="L27" s="26">
        <v>68</v>
      </c>
      <c r="M27" s="18">
        <f>(0.1*I27)+(0.2*J27)+(0.25*K27)+(0.45*L27)</f>
        <v>68.7</v>
      </c>
      <c r="N27" s="24">
        <v>68</v>
      </c>
      <c r="O27" s="26">
        <v>75</v>
      </c>
      <c r="P27" s="26">
        <v>75</v>
      </c>
      <c r="Q27" s="26">
        <v>75</v>
      </c>
      <c r="R27" s="18">
        <f>(0.1*N27)+(0.2*O27)+(0.25*P27)+(0.45*Q27)</f>
        <v>74.3</v>
      </c>
      <c r="S27" s="24">
        <v>70</v>
      </c>
      <c r="T27" s="26">
        <v>75</v>
      </c>
      <c r="U27" s="26">
        <v>75</v>
      </c>
      <c r="V27" s="26">
        <v>75</v>
      </c>
      <c r="W27" s="18">
        <f>(0.1*S27)+(0.2*T27)+(0.25*U27)+(0.45*V27)</f>
        <v>74.5</v>
      </c>
      <c r="X27" s="24">
        <v>69</v>
      </c>
      <c r="Y27" s="26">
        <v>79</v>
      </c>
      <c r="Z27" s="26">
        <v>79</v>
      </c>
      <c r="AA27" s="27">
        <v>75</v>
      </c>
      <c r="AB27" s="18">
        <f>(0.1*X27)+(0.2*Y27)+(0.25*Z27)+(0.45*AA27)</f>
        <v>76.2</v>
      </c>
      <c r="AC27" s="24"/>
      <c r="AD27" s="24"/>
      <c r="AE27" s="26"/>
      <c r="AF27" s="26"/>
      <c r="AG27" s="18">
        <f>(0.1*AC27)+(0.2*AD27)+(0.25*AE27)+(0.45*AF27)</f>
        <v>0</v>
      </c>
      <c r="AH27" s="24"/>
      <c r="AI27" s="24"/>
      <c r="AJ27" s="26"/>
      <c r="AK27" s="26"/>
      <c r="AL27" s="18"/>
      <c r="AM27" s="24">
        <f>(D27+I27+N27+S27+X27+AC27+AH27)/7</f>
        <v>51.57142857142857</v>
      </c>
      <c r="AN27" s="24">
        <f>(E27+J27+O27+T27+Y27+AD27+AI27)/7</f>
        <v>52.42857142857143</v>
      </c>
      <c r="AO27" s="26">
        <f>(F27+K27+P27+U27+Z27+AE27+AJ27)/7</f>
        <v>52.42857142857143</v>
      </c>
      <c r="AP27" s="26">
        <f>(G27+L27+Q27+V27+AA27+AF27+AK27)/7</f>
        <v>51.857142857142854</v>
      </c>
      <c r="AQ27" s="18">
        <f>(H27+M27+R27+W27+AB27+AG27+AL27)/7</f>
        <v>52.08571428571429</v>
      </c>
      <c r="AR27" s="24"/>
      <c r="AS27" s="25">
        <f>(AQ27*70/100)+(AR27*30/100)</f>
        <v>36.46</v>
      </c>
      <c r="AT27" s="26"/>
    </row>
    <row r="28" spans="1:46" ht="12.75">
      <c r="A28" s="18">
        <v>13</v>
      </c>
      <c r="B28" s="19" t="s">
        <v>61</v>
      </c>
      <c r="C28" s="20" t="s">
        <v>62</v>
      </c>
      <c r="D28" s="21">
        <v>79</v>
      </c>
      <c r="E28" s="26">
        <v>79</v>
      </c>
      <c r="F28" s="26">
        <v>79</v>
      </c>
      <c r="G28" s="18">
        <v>79</v>
      </c>
      <c r="H28" s="18">
        <f>(0.1*D28)+(0.2*E28)+(0.25*F28)+(0.45*G28)</f>
        <v>79</v>
      </c>
      <c r="I28" s="24">
        <v>79</v>
      </c>
      <c r="J28" s="26">
        <v>79</v>
      </c>
      <c r="K28" s="26">
        <v>79</v>
      </c>
      <c r="L28" s="26">
        <v>79</v>
      </c>
      <c r="M28" s="18">
        <f>(0.1*I28)+(0.2*J28)+(0.25*K28)+(0.45*L28)</f>
        <v>79</v>
      </c>
      <c r="N28" s="24">
        <v>68</v>
      </c>
      <c r="O28" s="26">
        <v>75</v>
      </c>
      <c r="P28" s="26">
        <v>75</v>
      </c>
      <c r="Q28" s="26">
        <v>75</v>
      </c>
      <c r="R28" s="18">
        <f>(0.1*N28)+(0.2*O28)+(0.25*P28)+(0.45*Q28)</f>
        <v>74.3</v>
      </c>
      <c r="S28" s="24">
        <v>74</v>
      </c>
      <c r="T28" s="26">
        <v>70</v>
      </c>
      <c r="U28" s="26">
        <v>70</v>
      </c>
      <c r="V28" s="26">
        <v>70</v>
      </c>
      <c r="W28" s="18">
        <f>(0.1*S28)+(0.2*T28)+(0.25*U28)+(0.45*V28)</f>
        <v>70.4</v>
      </c>
      <c r="X28" s="24"/>
      <c r="Y28" s="26">
        <v>79</v>
      </c>
      <c r="Z28" s="26">
        <v>79</v>
      </c>
      <c r="AA28" s="27"/>
      <c r="AB28" s="18">
        <f>(0.1*X28)+(0.2*Y28)+(0.25*Z28)+(0.45*AA28)</f>
        <v>35.55</v>
      </c>
      <c r="AC28" s="24"/>
      <c r="AD28" s="24"/>
      <c r="AE28" s="26"/>
      <c r="AF28" s="26"/>
      <c r="AG28" s="18">
        <f>(0.1*AC28)+(0.2*AD28)+(0.25*AE28)+(0.45*AF28)</f>
        <v>0</v>
      </c>
      <c r="AH28" s="24"/>
      <c r="AI28" s="24"/>
      <c r="AJ28" s="26"/>
      <c r="AK28" s="26"/>
      <c r="AL28" s="18"/>
      <c r="AM28" s="24">
        <f>(D28+I28+N28+S28+X28+AC28+AH28)/7</f>
        <v>42.857142857142854</v>
      </c>
      <c r="AN28" s="24">
        <f>(E28+J28+O28+T28+Y28+AD28+AI28)/7</f>
        <v>54.57142857142857</v>
      </c>
      <c r="AO28" s="26">
        <f>(F28+K28+P28+U28+Z28+AE28+AJ28)/7</f>
        <v>54.57142857142857</v>
      </c>
      <c r="AP28" s="26">
        <f>(G28+L28+Q28+V28+AA28+AF28+AK28)/7</f>
        <v>43.285714285714285</v>
      </c>
      <c r="AQ28" s="18">
        <f>(H28+M28+R28+W28+AB28+AG28+AL28)/7</f>
        <v>48.32142857142858</v>
      </c>
      <c r="AR28" s="24"/>
      <c r="AS28" s="25">
        <f>(AQ28*70/100)+(AR28*30/100)</f>
        <v>33.825</v>
      </c>
      <c r="AT28" s="26"/>
    </row>
    <row r="29" spans="1:46" ht="12.75">
      <c r="A29" s="18">
        <v>14</v>
      </c>
      <c r="B29" s="19" t="s">
        <v>63</v>
      </c>
      <c r="C29" s="20" t="s">
        <v>64</v>
      </c>
      <c r="D29" s="24">
        <v>75</v>
      </c>
      <c r="E29" s="26">
        <v>79</v>
      </c>
      <c r="F29" s="26">
        <v>79</v>
      </c>
      <c r="G29" s="18">
        <v>70</v>
      </c>
      <c r="H29" s="18">
        <f>(0.1*D29)+(0.2*E29)+(0.25*F29)+(0.45*G29)</f>
        <v>74.55</v>
      </c>
      <c r="I29" s="24">
        <v>70</v>
      </c>
      <c r="J29" s="26">
        <v>75</v>
      </c>
      <c r="K29" s="26">
        <v>70</v>
      </c>
      <c r="L29" s="26">
        <v>70</v>
      </c>
      <c r="M29" s="18">
        <f>(0.1*I29)+(0.2*J29)+(0.25*K29)+(0.45*L29)</f>
        <v>71</v>
      </c>
      <c r="N29" s="24">
        <v>75</v>
      </c>
      <c r="O29" s="26">
        <v>79</v>
      </c>
      <c r="P29" s="26">
        <v>75</v>
      </c>
      <c r="Q29" s="26">
        <v>75</v>
      </c>
      <c r="R29" s="18">
        <f>(0.1*N29)+(0.2*O29)+(0.25*P29)+(0.45*Q29)</f>
        <v>75.8</v>
      </c>
      <c r="S29" s="24">
        <v>70</v>
      </c>
      <c r="T29" s="26">
        <v>75</v>
      </c>
      <c r="U29" s="26">
        <v>75</v>
      </c>
      <c r="V29" s="26">
        <v>75</v>
      </c>
      <c r="W29" s="18">
        <f>(0.1*S29)+(0.2*T29)+(0.25*U29)+(0.45*V29)</f>
        <v>74.5</v>
      </c>
      <c r="X29" s="24">
        <v>0</v>
      </c>
      <c r="Y29" s="26">
        <v>79</v>
      </c>
      <c r="Z29" s="26">
        <v>79</v>
      </c>
      <c r="AA29" s="27">
        <v>79</v>
      </c>
      <c r="AB29" s="18">
        <f>(0.1*X29)+(0.2*Y29)+(0.25*Z29)+(0.45*AA29)</f>
        <v>71.1</v>
      </c>
      <c r="AC29" s="24"/>
      <c r="AD29" s="24"/>
      <c r="AE29" s="26"/>
      <c r="AF29" s="26"/>
      <c r="AG29" s="18">
        <f>(0.1*AC29)+(0.2*AD29)+(0.25*AE29)+(0.45*AF29)</f>
        <v>0</v>
      </c>
      <c r="AH29" s="24"/>
      <c r="AI29" s="24"/>
      <c r="AJ29" s="26"/>
      <c r="AK29" s="26"/>
      <c r="AL29" s="18"/>
      <c r="AM29" s="24">
        <f>(D29+I29+N29+S29+X29+AC29+AH29)/7</f>
        <v>41.42857142857143</v>
      </c>
      <c r="AN29" s="24">
        <f>(E29+J29+O29+T29+Y29+AD29+AI29)/7</f>
        <v>55.285714285714285</v>
      </c>
      <c r="AO29" s="26">
        <f>(F29+K29+P29+U29+Z29+AE29+AJ29)/7</f>
        <v>54</v>
      </c>
      <c r="AP29" s="26">
        <f>(G29+L29+Q29+V29+AA29+AF29+AK29)/7</f>
        <v>52.714285714285715</v>
      </c>
      <c r="AQ29" s="18">
        <f>(H29+M29+R29+W29+AB29+AG29+AL29)/7</f>
        <v>52.42142857142858</v>
      </c>
      <c r="AR29" s="24"/>
      <c r="AS29" s="25">
        <f>(AQ29*70/100)+(AR29*30/100)</f>
        <v>36.69500000000001</v>
      </c>
      <c r="AT29" s="26"/>
    </row>
    <row r="30" spans="1:46" ht="12.75">
      <c r="A30" s="18">
        <v>15</v>
      </c>
      <c r="B30" s="19" t="s">
        <v>65</v>
      </c>
      <c r="C30" s="20" t="s">
        <v>66</v>
      </c>
      <c r="D30" s="21">
        <v>79</v>
      </c>
      <c r="E30" s="26">
        <v>79</v>
      </c>
      <c r="F30" s="26">
        <v>79</v>
      </c>
      <c r="G30" s="18">
        <v>79</v>
      </c>
      <c r="H30" s="18">
        <f>(0.1*D30)+(0.2*E30)+(0.25*F30)+(0.45*G30)</f>
        <v>79</v>
      </c>
      <c r="I30" s="24">
        <v>74</v>
      </c>
      <c r="J30" s="26">
        <v>79</v>
      </c>
      <c r="K30" s="26">
        <v>79</v>
      </c>
      <c r="L30" s="26">
        <v>79</v>
      </c>
      <c r="M30" s="18">
        <f>(0.1*I30)+(0.2*J30)+(0.25*K30)+(0.45*L30)</f>
        <v>78.5</v>
      </c>
      <c r="N30" s="24">
        <v>75</v>
      </c>
      <c r="O30" s="26">
        <v>70</v>
      </c>
      <c r="P30" s="26">
        <v>70</v>
      </c>
      <c r="Q30" s="26">
        <v>70</v>
      </c>
      <c r="R30" s="18">
        <f>(0.1*N30)+(0.2*O30)+(0.25*P30)+(0.45*Q30)</f>
        <v>70.5</v>
      </c>
      <c r="S30" s="24">
        <v>75</v>
      </c>
      <c r="T30" s="26">
        <v>75</v>
      </c>
      <c r="U30" s="26">
        <v>75</v>
      </c>
      <c r="V30" s="26">
        <v>75</v>
      </c>
      <c r="W30" s="18">
        <f>(0.1*S30)+(0.2*T30)+(0.25*U30)+(0.45*V30)</f>
        <v>75</v>
      </c>
      <c r="X30" s="24">
        <v>75</v>
      </c>
      <c r="Y30" s="26">
        <v>79</v>
      </c>
      <c r="Z30" s="26">
        <v>79</v>
      </c>
      <c r="AA30" s="27">
        <v>75</v>
      </c>
      <c r="AB30" s="18">
        <f>(0.1*X30)+(0.2*Y30)+(0.25*Z30)+(0.45*AA30)</f>
        <v>76.8</v>
      </c>
      <c r="AC30" s="24"/>
      <c r="AD30" s="24"/>
      <c r="AE30" s="26"/>
      <c r="AF30" s="26"/>
      <c r="AG30" s="18">
        <f>(0.1*AC30)+(0.2*AD30)+(0.25*AE30)+(0.45*AF30)</f>
        <v>0</v>
      </c>
      <c r="AH30" s="24"/>
      <c r="AI30" s="24"/>
      <c r="AJ30" s="26"/>
      <c r="AK30" s="26"/>
      <c r="AL30" s="18"/>
      <c r="AM30" s="24">
        <f>(D30+I30+N30+S30+X30+AC30+AH30)/7</f>
        <v>54</v>
      </c>
      <c r="AN30" s="24">
        <f>(E30+J30+O30+T30+Y30+AD30+AI30)/7</f>
        <v>54.57142857142857</v>
      </c>
      <c r="AO30" s="26">
        <f>(F30+K30+P30+U30+Z30+AE30+AJ30)/7</f>
        <v>54.57142857142857</v>
      </c>
      <c r="AP30" s="26">
        <f>(G30+L30+Q30+V30+AA30+AF30+AK30)/7</f>
        <v>54</v>
      </c>
      <c r="AQ30" s="18">
        <f>(H30+M30+R30+W30+AB30+AG30+AL30)/7</f>
        <v>54.25714285714286</v>
      </c>
      <c r="AR30" s="24"/>
      <c r="AS30" s="25">
        <f>(AQ30*70/100)+(AR30*30/100)</f>
        <v>37.98</v>
      </c>
      <c r="AT30" s="26"/>
    </row>
    <row r="31" spans="1:46" ht="12.75">
      <c r="A31" s="18">
        <v>16</v>
      </c>
      <c r="B31" s="19" t="s">
        <v>67</v>
      </c>
      <c r="C31" s="20" t="s">
        <v>68</v>
      </c>
      <c r="D31" s="21">
        <v>60</v>
      </c>
      <c r="E31" s="24">
        <v>79</v>
      </c>
      <c r="F31" s="24">
        <v>79</v>
      </c>
      <c r="G31" s="18">
        <v>69</v>
      </c>
      <c r="H31" s="18">
        <f>(0.1*D31)+(0.2*E31)+(0.25*F31)+(0.45*G31)</f>
        <v>72.6</v>
      </c>
      <c r="I31" s="24">
        <v>69</v>
      </c>
      <c r="J31" s="24">
        <v>75</v>
      </c>
      <c r="K31" s="24">
        <v>75</v>
      </c>
      <c r="L31" s="24">
        <v>75</v>
      </c>
      <c r="M31" s="18">
        <f>(0.1*I31)+(0.2*J31)+(0.25*K31)+(0.45*L31)</f>
        <v>74.4</v>
      </c>
      <c r="N31" s="24">
        <v>70</v>
      </c>
      <c r="O31" s="26">
        <v>75</v>
      </c>
      <c r="P31" s="26">
        <v>75</v>
      </c>
      <c r="Q31" s="26">
        <v>75</v>
      </c>
      <c r="R31" s="18">
        <f>(0.1*N31)+(0.2*O31)+(0.25*P31)+(0.45*Q31)</f>
        <v>74.5</v>
      </c>
      <c r="S31" s="26">
        <v>74</v>
      </c>
      <c r="T31" s="26">
        <v>70</v>
      </c>
      <c r="U31" s="26">
        <v>70</v>
      </c>
      <c r="V31" s="26">
        <v>70</v>
      </c>
      <c r="W31" s="18">
        <f>(0.1*S31)+(0.2*T31)+(0.25*U31)+(0.45*V31)</f>
        <v>70.4</v>
      </c>
      <c r="X31" s="26">
        <v>74</v>
      </c>
      <c r="Y31" s="26">
        <v>79</v>
      </c>
      <c r="Z31" s="26">
        <v>79</v>
      </c>
      <c r="AA31" s="27">
        <v>79</v>
      </c>
      <c r="AB31" s="18">
        <f>(0.1*X31)+(0.2*Y31)+(0.25*Z31)+(0.45*AA31)</f>
        <v>78.5</v>
      </c>
      <c r="AC31" s="24"/>
      <c r="AD31" s="24"/>
      <c r="AE31" s="26"/>
      <c r="AF31" s="26"/>
      <c r="AG31" s="18">
        <f>(0.1*AC31)+(0.2*AD31)+(0.25*AE31)+(0.45*AF31)</f>
        <v>0</v>
      </c>
      <c r="AH31" s="24"/>
      <c r="AI31" s="24"/>
      <c r="AJ31" s="26"/>
      <c r="AK31" s="26"/>
      <c r="AL31" s="18"/>
      <c r="AM31" s="24">
        <f>(D31+I31+N31+S31+X31+AC31+AH31)/7</f>
        <v>49.57142857142857</v>
      </c>
      <c r="AN31" s="24">
        <f>(E31+J31+O31+T31+Y31+AD31+AI31)/7</f>
        <v>54</v>
      </c>
      <c r="AO31" s="26">
        <f>(F31+K31+P31+U31+Z31+AE31+AJ31)/7</f>
        <v>54</v>
      </c>
      <c r="AP31" s="26">
        <f>(G31+L31+Q31+V31+AA31+AF31+AK31)/7</f>
        <v>52.57142857142857</v>
      </c>
      <c r="AQ31" s="18">
        <f>(H31+M31+R31+W31+AB31+AG31+AL31)/7</f>
        <v>52.91428571428571</v>
      </c>
      <c r="AR31" s="24"/>
      <c r="AS31" s="25">
        <f>(AQ31*70/100)+(AR31*30/100)</f>
        <v>37.04</v>
      </c>
      <c r="AT31" s="26"/>
    </row>
    <row r="32" spans="1:46" ht="12.75">
      <c r="A32" s="18">
        <v>17</v>
      </c>
      <c r="B32" s="19" t="s">
        <v>69</v>
      </c>
      <c r="C32" s="20" t="s">
        <v>70</v>
      </c>
      <c r="D32" s="24">
        <v>60</v>
      </c>
      <c r="E32" s="26">
        <v>79</v>
      </c>
      <c r="F32" s="26">
        <v>79</v>
      </c>
      <c r="G32" s="18">
        <v>69</v>
      </c>
      <c r="H32" s="18">
        <f>(0.1*D32)+(0.2*E32)+(0.25*F32)+(0.45*G32)</f>
        <v>72.6</v>
      </c>
      <c r="I32" s="24">
        <v>74</v>
      </c>
      <c r="J32" s="26">
        <v>79</v>
      </c>
      <c r="K32" s="26">
        <v>79</v>
      </c>
      <c r="L32" s="26">
        <v>79</v>
      </c>
      <c r="M32" s="18">
        <f>(0.1*I32)+(0.2*J32)+(0.25*K32)+(0.45*L32)</f>
        <v>78.5</v>
      </c>
      <c r="N32" s="24">
        <v>75</v>
      </c>
      <c r="O32" s="26">
        <v>79</v>
      </c>
      <c r="P32" s="26">
        <v>79</v>
      </c>
      <c r="Q32" s="26">
        <v>79</v>
      </c>
      <c r="R32" s="18">
        <f>(0.1*N32)+(0.2*O32)+(0.25*P32)+(0.45*Q32)</f>
        <v>78.6</v>
      </c>
      <c r="S32" s="24">
        <v>65</v>
      </c>
      <c r="T32" s="26">
        <v>70</v>
      </c>
      <c r="U32" s="26">
        <v>70</v>
      </c>
      <c r="V32" s="26">
        <v>70</v>
      </c>
      <c r="W32" s="18">
        <f>(0.1*S32)+(0.2*T32)+(0.25*U32)+(0.45*V32)</f>
        <v>69.5</v>
      </c>
      <c r="X32" s="24">
        <v>70</v>
      </c>
      <c r="Y32" s="26">
        <v>69</v>
      </c>
      <c r="Z32" s="26"/>
      <c r="AA32" s="27">
        <v>70</v>
      </c>
      <c r="AB32" s="18">
        <f>(0.1*X32)+(0.2*Y32)+(0.25*Z32)+(0.45*AA32)</f>
        <v>52.3</v>
      </c>
      <c r="AC32" s="24"/>
      <c r="AD32" s="24"/>
      <c r="AE32" s="26"/>
      <c r="AF32" s="26"/>
      <c r="AG32" s="18">
        <f>(0.1*AC32)+(0.2*AD32)+(0.25*AE32)+(0.45*AF32)</f>
        <v>0</v>
      </c>
      <c r="AH32" s="24"/>
      <c r="AI32" s="24"/>
      <c r="AJ32" s="26"/>
      <c r="AK32" s="26"/>
      <c r="AL32" s="18"/>
      <c r="AM32" s="24">
        <f>(D32+I32+N32+S32+X32+AC32+AH32)/7</f>
        <v>49.142857142857146</v>
      </c>
      <c r="AN32" s="24">
        <f>(E32+J32+O32+T32+Y32+AD32+AI32)/7</f>
        <v>53.714285714285715</v>
      </c>
      <c r="AO32" s="26">
        <f>(F32+K32+P32+U32+Z32+AE32+AJ32)/7</f>
        <v>43.857142857142854</v>
      </c>
      <c r="AP32" s="26">
        <f>(G32+L32+Q32+V32+AA32+AF32+AK32)/7</f>
        <v>52.42857142857143</v>
      </c>
      <c r="AQ32" s="18">
        <f>(H32+M32+R32+W32+AB32+AG32+AL32)/7</f>
        <v>50.214285714285715</v>
      </c>
      <c r="AR32" s="24"/>
      <c r="AS32" s="25">
        <f>(AQ32*70/100)+(AR32*30/100)</f>
        <v>35.15</v>
      </c>
      <c r="AT32" s="26"/>
    </row>
    <row r="33" spans="1:46" ht="12.75" customHeight="1">
      <c r="A33" s="18">
        <v>18</v>
      </c>
      <c r="B33" s="19" t="s">
        <v>71</v>
      </c>
      <c r="C33" s="20" t="s">
        <v>72</v>
      </c>
      <c r="D33" s="21">
        <v>70</v>
      </c>
      <c r="E33" s="26">
        <v>79</v>
      </c>
      <c r="F33" s="26">
        <v>79</v>
      </c>
      <c r="G33" s="18">
        <v>70</v>
      </c>
      <c r="H33" s="18">
        <f>(0.1*D33)+(0.2*E33)+(0.25*F33)+(0.45*G33)</f>
        <v>74.05</v>
      </c>
      <c r="I33" s="24">
        <v>75</v>
      </c>
      <c r="J33" s="26">
        <v>79</v>
      </c>
      <c r="K33" s="26">
        <v>79</v>
      </c>
      <c r="L33" s="26">
        <v>79</v>
      </c>
      <c r="M33" s="18">
        <f>(0.1*I33)+(0.2*J33)+(0.25*K33)+(0.45*L33)</f>
        <v>78.6</v>
      </c>
      <c r="N33" s="24">
        <v>75</v>
      </c>
      <c r="O33" s="26">
        <v>79</v>
      </c>
      <c r="P33" s="26">
        <v>79</v>
      </c>
      <c r="Q33" s="26">
        <v>79</v>
      </c>
      <c r="R33" s="18">
        <f>(0.1*N33)+(0.2*O33)+(0.25*P33)+(0.45*Q33)</f>
        <v>78.6</v>
      </c>
      <c r="S33" s="29">
        <v>70</v>
      </c>
      <c r="T33" s="24">
        <v>0</v>
      </c>
      <c r="U33" s="24">
        <v>0</v>
      </c>
      <c r="V33" s="24">
        <v>0</v>
      </c>
      <c r="W33" s="18">
        <f>(0.1*S33)+(0.2*T33)+(0.25*U33)+(0.45*V33)</f>
        <v>7</v>
      </c>
      <c r="X33" s="24">
        <v>74</v>
      </c>
      <c r="Y33" s="24">
        <v>65</v>
      </c>
      <c r="Z33" s="24"/>
      <c r="AA33" s="27">
        <v>75</v>
      </c>
      <c r="AB33" s="18">
        <f>(0.1*X33)+(0.2*Y33)+(0.25*Z33)+(0.45*AA33)</f>
        <v>54.15</v>
      </c>
      <c r="AC33" s="24"/>
      <c r="AD33" s="24"/>
      <c r="AE33" s="24"/>
      <c r="AF33" s="24"/>
      <c r="AG33" s="18">
        <f>(0.1*AC33)+(0.2*AD33)+(0.25*AE33)+(0.45*AF33)</f>
        <v>0</v>
      </c>
      <c r="AH33" s="24"/>
      <c r="AI33" s="24"/>
      <c r="AJ33" s="24"/>
      <c r="AK33" s="24"/>
      <c r="AL33" s="18"/>
      <c r="AM33" s="24">
        <f>(D33+I33+N33+S33+X33+AC33+AH33)/7</f>
        <v>52</v>
      </c>
      <c r="AN33" s="24">
        <f>(E33+J33+O33+T33+Y33+AD33+AI33)/7</f>
        <v>43.142857142857146</v>
      </c>
      <c r="AO33" s="26">
        <f>(F33+K33+P33+U33+Z33+AE33+AJ33)/7</f>
        <v>33.857142857142854</v>
      </c>
      <c r="AP33" s="26">
        <f>(G33+L33+Q33+V33+AA33+AF33+AK33)/7</f>
        <v>43.285714285714285</v>
      </c>
      <c r="AQ33" s="18">
        <f>(H33+M33+R33+W33+AB33+AG33+AL33)/7</f>
        <v>41.771428571428565</v>
      </c>
      <c r="AR33" s="24"/>
      <c r="AS33" s="25">
        <f>(AQ33*70/100)+(AR33*30/100)</f>
        <v>29.239999999999995</v>
      </c>
      <c r="AT33" s="26"/>
    </row>
    <row r="34" spans="1:46" ht="12.75">
      <c r="A34" s="18">
        <v>19</v>
      </c>
      <c r="B34" s="19" t="s">
        <v>73</v>
      </c>
      <c r="C34" s="20" t="s">
        <v>74</v>
      </c>
      <c r="D34" s="24">
        <v>79</v>
      </c>
      <c r="E34" s="26">
        <v>79</v>
      </c>
      <c r="F34" s="26">
        <v>79</v>
      </c>
      <c r="G34" s="18">
        <v>79</v>
      </c>
      <c r="H34" s="18">
        <f>(0.1*D34)+(0.2*E34)+(0.25*F34)+(0.45*G34)</f>
        <v>79</v>
      </c>
      <c r="I34" s="24">
        <v>75</v>
      </c>
      <c r="J34" s="26">
        <v>79</v>
      </c>
      <c r="K34" s="26">
        <v>79</v>
      </c>
      <c r="L34" s="26">
        <v>79</v>
      </c>
      <c r="M34" s="18">
        <f>(0.1*I34)+(0.2*J34)+(0.25*K34)+(0.45*L34)</f>
        <v>78.6</v>
      </c>
      <c r="N34" s="24">
        <v>75</v>
      </c>
      <c r="O34" s="26">
        <v>79</v>
      </c>
      <c r="P34" s="26">
        <v>79</v>
      </c>
      <c r="Q34" s="26">
        <v>79</v>
      </c>
      <c r="R34" s="18">
        <f>(0.1*N34)+(0.2*O34)+(0.25*P34)+(0.45*Q34)</f>
        <v>78.6</v>
      </c>
      <c r="S34" s="29">
        <v>75</v>
      </c>
      <c r="T34" s="24">
        <v>70</v>
      </c>
      <c r="U34" s="24">
        <v>70</v>
      </c>
      <c r="V34" s="24">
        <v>70</v>
      </c>
      <c r="W34" s="18">
        <f>(0.1*S34)+(0.2*T34)+(0.25*U34)+(0.45*V34)</f>
        <v>70.5</v>
      </c>
      <c r="X34" s="24">
        <v>74</v>
      </c>
      <c r="Y34" s="26">
        <v>79</v>
      </c>
      <c r="Z34" s="26">
        <v>79</v>
      </c>
      <c r="AA34" s="27">
        <v>75</v>
      </c>
      <c r="AB34" s="18">
        <f>(0.1*X34)+(0.2*Y34)+(0.25*Z34)+(0.45*AA34)</f>
        <v>76.7</v>
      </c>
      <c r="AC34" s="24"/>
      <c r="AD34" s="24"/>
      <c r="AE34" s="26"/>
      <c r="AF34" s="26"/>
      <c r="AG34" s="18">
        <f>(0.1*AC34)+(0.2*AD34)+(0.25*AE34)+(0.45*AF34)</f>
        <v>0</v>
      </c>
      <c r="AH34" s="24"/>
      <c r="AI34" s="24"/>
      <c r="AJ34" s="26"/>
      <c r="AK34" s="26"/>
      <c r="AL34" s="18"/>
      <c r="AM34" s="24">
        <f>(D34+I34+N34+S34+X34+AC34+AH34)/7</f>
        <v>54</v>
      </c>
      <c r="AN34" s="24">
        <f>(E34+J34+O34+T34+Y34+AD34+AI34)/7</f>
        <v>55.142857142857146</v>
      </c>
      <c r="AO34" s="26">
        <f>(F34+K34+P34+U34+Z34+AE34+AJ34)/7</f>
        <v>55.142857142857146</v>
      </c>
      <c r="AP34" s="26">
        <f>(G34+L34+Q34+V34+AA34+AF34+AK34)/7</f>
        <v>54.57142857142857</v>
      </c>
      <c r="AQ34" s="18">
        <f>(H34+M34+R34+W34+AB34+AG34+AL34)/7</f>
        <v>54.771428571428565</v>
      </c>
      <c r="AR34" s="24"/>
      <c r="AS34" s="25">
        <f>(AQ34*70/100)+(AR34*30/100)</f>
        <v>38.339999999999996</v>
      </c>
      <c r="AT34" s="26"/>
    </row>
    <row r="35" spans="1:46" ht="12.75">
      <c r="A35" s="18">
        <v>20</v>
      </c>
      <c r="B35" s="19" t="s">
        <v>75</v>
      </c>
      <c r="C35" s="20" t="s">
        <v>76</v>
      </c>
      <c r="D35" s="21">
        <v>60</v>
      </c>
      <c r="E35" s="26">
        <v>70</v>
      </c>
      <c r="F35" s="26">
        <v>70</v>
      </c>
      <c r="G35" s="18">
        <v>75</v>
      </c>
      <c r="H35" s="18">
        <f>(0.1*D35)+(0.2*E35)+(0.25*F35)+(0.45*G35)</f>
        <v>71.25</v>
      </c>
      <c r="I35" s="24">
        <v>79</v>
      </c>
      <c r="J35" s="26">
        <v>79</v>
      </c>
      <c r="K35" s="26">
        <v>79</v>
      </c>
      <c r="L35" s="26">
        <v>79</v>
      </c>
      <c r="M35" s="18">
        <f>(0.1*I35)+(0.2*J35)+(0.25*K35)+(0.45*L35)</f>
        <v>79</v>
      </c>
      <c r="N35" s="24">
        <v>75</v>
      </c>
      <c r="O35" s="26">
        <v>79</v>
      </c>
      <c r="P35" s="26">
        <v>79</v>
      </c>
      <c r="Q35" s="26">
        <v>79</v>
      </c>
      <c r="R35" s="18">
        <f>(0.1*N35)+(0.2*O35)+(0.25*P35)+(0.45*Q35)</f>
        <v>78.6</v>
      </c>
      <c r="S35" s="29"/>
      <c r="T35" s="24"/>
      <c r="U35" s="24"/>
      <c r="V35" s="24"/>
      <c r="W35" s="18">
        <f>(0.1*S35)+(0.2*T35)+(0.25*U35)+(0.45*V35)</f>
        <v>0</v>
      </c>
      <c r="X35" s="24"/>
      <c r="Y35" s="26"/>
      <c r="Z35" s="26"/>
      <c r="AA35" s="27"/>
      <c r="AB35" s="18">
        <f>(0.1*X35)+(0.2*Y35)+(0.25*Z35)+(0.45*AA35)</f>
        <v>0</v>
      </c>
      <c r="AC35" s="24"/>
      <c r="AD35" s="24"/>
      <c r="AE35" s="26"/>
      <c r="AF35" s="26"/>
      <c r="AG35" s="18">
        <f>(0.1*AC35)+(0.2*AD35)+(0.25*AE35)+(0.45*AF35)</f>
        <v>0</v>
      </c>
      <c r="AH35" s="24"/>
      <c r="AI35" s="24"/>
      <c r="AJ35" s="26"/>
      <c r="AK35" s="26"/>
      <c r="AL35" s="18"/>
      <c r="AM35" s="24">
        <f>(D35+I35+N35+S35+X35+AC35+AH35)/7</f>
        <v>30.571428571428573</v>
      </c>
      <c r="AN35" s="24">
        <f>(E35+J35+O35+T35+Y35+AD35+AI35)/7</f>
        <v>32.57142857142857</v>
      </c>
      <c r="AO35" s="26">
        <f>(F35+K35+P35+U35+Z35+AE35+AJ35)/7</f>
        <v>32.57142857142857</v>
      </c>
      <c r="AP35" s="26">
        <f>(G35+L35+Q35+V35+AA35+AF35+AK35)/7</f>
        <v>33.285714285714285</v>
      </c>
      <c r="AQ35" s="18">
        <f>(H35+M35+R35+W35+AB35+AG35+AL35)/7</f>
        <v>32.69285714285714</v>
      </c>
      <c r="AR35" s="24"/>
      <c r="AS35" s="25">
        <f>(AQ35*70/100)+(AR35*30/100)</f>
        <v>22.885</v>
      </c>
      <c r="AT35" s="26"/>
    </row>
    <row r="36" spans="1:46" ht="12.75">
      <c r="A36" s="18">
        <v>21</v>
      </c>
      <c r="B36" s="19" t="s">
        <v>77</v>
      </c>
      <c r="C36" s="20" t="s">
        <v>78</v>
      </c>
      <c r="D36" s="24">
        <v>60</v>
      </c>
      <c r="E36" s="26">
        <v>70</v>
      </c>
      <c r="F36" s="26">
        <v>70</v>
      </c>
      <c r="G36" s="18">
        <v>65</v>
      </c>
      <c r="H36" s="18">
        <f>(0.1*D36)+(0.2*E36)+(0.25*F36)+(0.45*G36)</f>
        <v>66.75</v>
      </c>
      <c r="I36" s="24">
        <v>70</v>
      </c>
      <c r="J36" s="26">
        <v>79</v>
      </c>
      <c r="K36" s="26">
        <v>79</v>
      </c>
      <c r="L36" s="26">
        <v>79</v>
      </c>
      <c r="M36" s="18">
        <f>(0.1*I36)+(0.2*J36)+(0.25*K36)+(0.45*L36)</f>
        <v>78.1</v>
      </c>
      <c r="N36" s="24">
        <v>0</v>
      </c>
      <c r="O36" s="26">
        <v>79</v>
      </c>
      <c r="P36" s="26">
        <v>79</v>
      </c>
      <c r="Q36" s="26">
        <v>79</v>
      </c>
      <c r="R36" s="18">
        <f>(0.1*N36)+(0.2*O36)+(0.25*P36)+(0.45*Q36)</f>
        <v>71.1</v>
      </c>
      <c r="S36" s="24"/>
      <c r="T36" s="26"/>
      <c r="U36" s="26"/>
      <c r="V36" s="26"/>
      <c r="W36" s="18">
        <f>(0.1*S36)+(0.2*T36)+(0.25*U36)+(0.45*V36)</f>
        <v>0</v>
      </c>
      <c r="X36" s="24"/>
      <c r="Y36" s="26"/>
      <c r="Z36" s="26"/>
      <c r="AA36" s="27"/>
      <c r="AB36" s="18">
        <f>(0.1*X36)+(0.2*Y36)+(0.25*Z36)+(0.45*AA36)</f>
        <v>0</v>
      </c>
      <c r="AC36" s="24"/>
      <c r="AD36" s="24"/>
      <c r="AE36" s="26"/>
      <c r="AF36" s="26"/>
      <c r="AG36" s="18">
        <f>(0.1*AC36)+(0.2*AD36)+(0.25*AE36)+(0.45*AF36)</f>
        <v>0</v>
      </c>
      <c r="AH36" s="24"/>
      <c r="AI36" s="24"/>
      <c r="AJ36" s="26"/>
      <c r="AK36" s="26"/>
      <c r="AL36" s="18"/>
      <c r="AM36" s="24">
        <f>(D36+I36+N36+S36+X36+AC36+AH36)/7</f>
        <v>18.571428571428573</v>
      </c>
      <c r="AN36" s="24">
        <f>(E36+J36+O36+T36+Y36+AD36+AI36)/7</f>
        <v>32.57142857142857</v>
      </c>
      <c r="AO36" s="26">
        <f>(F36+K36+P36+U36+Z36+AE36+AJ36)/7</f>
        <v>32.57142857142857</v>
      </c>
      <c r="AP36" s="26">
        <f>(G36+L36+Q36+V36+AA36+AF36+AK36)/7</f>
        <v>31.857142857142858</v>
      </c>
      <c r="AQ36" s="18">
        <f>(H36+M36+R36+W36+AB36+AG36+AL36)/7</f>
        <v>30.849999999999998</v>
      </c>
      <c r="AR36" s="24"/>
      <c r="AS36" s="25">
        <f>(AQ36*70/100)+(AR36*30/100)</f>
        <v>21.595</v>
      </c>
      <c r="AT36" s="26"/>
    </row>
    <row r="37" spans="1:46" ht="12.75">
      <c r="A37" s="18">
        <v>22</v>
      </c>
      <c r="B37" s="19" t="s">
        <v>79</v>
      </c>
      <c r="C37" s="20" t="s">
        <v>80</v>
      </c>
      <c r="D37" s="21">
        <v>60</v>
      </c>
      <c r="E37" s="26">
        <v>70</v>
      </c>
      <c r="F37" s="26">
        <v>70</v>
      </c>
      <c r="G37" s="18">
        <v>65</v>
      </c>
      <c r="H37" s="18">
        <f>(0.1*D37)+(0.2*E37)+(0.25*F37)+(0.45*G37)</f>
        <v>66.75</v>
      </c>
      <c r="I37" s="24">
        <v>70</v>
      </c>
      <c r="J37" s="26">
        <v>79</v>
      </c>
      <c r="K37" s="26">
        <v>79</v>
      </c>
      <c r="L37" s="26">
        <v>79</v>
      </c>
      <c r="M37" s="18">
        <f>(0.1*I37)+(0.2*J37)+(0.25*K37)+(0.45*L37)</f>
        <v>78.1</v>
      </c>
      <c r="N37" s="26">
        <v>0</v>
      </c>
      <c r="O37" s="26">
        <v>79</v>
      </c>
      <c r="P37" s="26">
        <v>79</v>
      </c>
      <c r="Q37" s="26">
        <v>79</v>
      </c>
      <c r="R37" s="18">
        <f>(0.1*N37)+(0.2*O37)+(0.25*P37)+(0.45*Q37)</f>
        <v>71.1</v>
      </c>
      <c r="S37" s="26"/>
      <c r="T37" s="26"/>
      <c r="U37" s="26"/>
      <c r="V37" s="26"/>
      <c r="W37" s="18">
        <f>(0.1*S37)+(0.2*T37)+(0.25*U37)+(0.45*V37)</f>
        <v>0</v>
      </c>
      <c r="X37" s="26"/>
      <c r="Y37" s="26"/>
      <c r="Z37" s="26"/>
      <c r="AA37" s="27"/>
      <c r="AB37" s="18">
        <f>(0.1*X37)+(0.2*Y37)+(0.25*Z37)+(0.45*AA37)</f>
        <v>0</v>
      </c>
      <c r="AC37" s="26"/>
      <c r="AD37" s="26"/>
      <c r="AE37" s="26"/>
      <c r="AF37" s="26"/>
      <c r="AG37" s="18">
        <f>(0.1*AC37)+(0.2*AD37)+(0.25*AE37)+(0.45*AF37)</f>
        <v>0</v>
      </c>
      <c r="AH37" s="26"/>
      <c r="AI37" s="26"/>
      <c r="AJ37" s="26"/>
      <c r="AK37" s="26"/>
      <c r="AL37" s="18"/>
      <c r="AM37" s="26">
        <f>(D37+I37+N37+S37+X37+AC37+AH37)/7</f>
        <v>18.571428571428573</v>
      </c>
      <c r="AN37" s="26">
        <f>(E37+J37+O37+T37+Y37+AD37+AI37)/7</f>
        <v>32.57142857142857</v>
      </c>
      <c r="AO37" s="26">
        <f>(F37+K37+P37+U37+Z37+AE37+AJ37)/7</f>
        <v>32.57142857142857</v>
      </c>
      <c r="AP37" s="26">
        <f>(G37+L37+Q37+V37+AA37+AF37+AK37)/7</f>
        <v>31.857142857142858</v>
      </c>
      <c r="AQ37" s="18">
        <f>(H37+M37+R37+W37+AB37+AG37+AL37)/7</f>
        <v>30.849999999999998</v>
      </c>
      <c r="AR37" s="26"/>
      <c r="AS37" s="25">
        <f>(AQ37*70/100)+(AR37*30/100)</f>
        <v>21.595</v>
      </c>
      <c r="AT37" s="26"/>
    </row>
    <row r="38" spans="1:46" ht="12.75">
      <c r="A38" s="18">
        <v>23</v>
      </c>
      <c r="B38" s="19" t="s">
        <v>81</v>
      </c>
      <c r="C38" s="20" t="s">
        <v>82</v>
      </c>
      <c r="D38" s="24">
        <v>60</v>
      </c>
      <c r="E38" s="26">
        <v>70</v>
      </c>
      <c r="F38" s="26">
        <v>70</v>
      </c>
      <c r="G38" s="18">
        <v>75</v>
      </c>
      <c r="H38" s="18">
        <f>(0.1*D38)+(0.2*E38)+(0.25*F38)+(0.45*G38)</f>
        <v>71.25</v>
      </c>
      <c r="I38" s="26">
        <v>70</v>
      </c>
      <c r="J38" s="26">
        <v>79</v>
      </c>
      <c r="K38" s="26">
        <v>79</v>
      </c>
      <c r="L38" s="26">
        <v>79</v>
      </c>
      <c r="M38" s="18">
        <f>(0.1*I38)+(0.2*J38)+(0.25*K38)+(0.45*L38)</f>
        <v>78.1</v>
      </c>
      <c r="N38" s="26">
        <v>79</v>
      </c>
      <c r="O38" s="26">
        <v>79</v>
      </c>
      <c r="P38" s="26">
        <v>79</v>
      </c>
      <c r="Q38" s="26">
        <v>79</v>
      </c>
      <c r="R38" s="18">
        <f>(0.1*N38)+(0.2*O38)+(0.25*P38)+(0.45*Q38)</f>
        <v>79</v>
      </c>
      <c r="S38" s="26">
        <v>75</v>
      </c>
      <c r="T38" s="26">
        <v>74</v>
      </c>
      <c r="U38" s="26">
        <v>74</v>
      </c>
      <c r="V38" s="26">
        <v>74</v>
      </c>
      <c r="W38" s="18">
        <f>(0.1*S38)+(0.2*T38)+(0.25*U38)+(0.45*V38)</f>
        <v>74.1</v>
      </c>
      <c r="X38" s="26">
        <v>75</v>
      </c>
      <c r="Y38" s="26">
        <v>79</v>
      </c>
      <c r="Z38" s="26">
        <v>79</v>
      </c>
      <c r="AA38" s="27">
        <v>79</v>
      </c>
      <c r="AB38" s="18">
        <f>(0.1*X38)+(0.2*Y38)+(0.25*Z38)+(0.45*AA38)</f>
        <v>78.6</v>
      </c>
      <c r="AC38" s="26"/>
      <c r="AD38" s="26"/>
      <c r="AE38" s="26"/>
      <c r="AF38" s="26"/>
      <c r="AG38" s="18">
        <f>(0.1*AC38)+(0.2*AD38)+(0.25*AE38)+(0.45*AF38)</f>
        <v>0</v>
      </c>
      <c r="AH38" s="26"/>
      <c r="AI38" s="26"/>
      <c r="AJ38" s="26"/>
      <c r="AK38" s="26"/>
      <c r="AL38" s="18"/>
      <c r="AM38" s="26">
        <f>(D38+I38+N38+S38+X38+AC38+AH38)/7</f>
        <v>51.285714285714285</v>
      </c>
      <c r="AN38" s="26">
        <f>(E38+J38+O38+T38+Y38+AD38+AI38)/7</f>
        <v>54.42857142857143</v>
      </c>
      <c r="AO38" s="26">
        <f>(F38+K38+P38+U38+Z38+AE38+AJ38)/7</f>
        <v>54.42857142857143</v>
      </c>
      <c r="AP38" s="26">
        <f>(G38+L38+Q38+V38+AA38+AF38+AK38)/7</f>
        <v>55.142857142857146</v>
      </c>
      <c r="AQ38" s="18">
        <f>(H38+M38+R38+W38+AB38+AG38+AL38)/7</f>
        <v>54.435714285714276</v>
      </c>
      <c r="AR38" s="26"/>
      <c r="AS38" s="25">
        <f>(AQ38*70/100)+(AR38*30/100)</f>
        <v>38.105</v>
      </c>
      <c r="AT38" s="26"/>
    </row>
    <row r="39" spans="1:46" ht="12.75">
      <c r="A39" s="18">
        <v>24</v>
      </c>
      <c r="B39" s="19" t="s">
        <v>83</v>
      </c>
      <c r="C39" s="20" t="s">
        <v>84</v>
      </c>
      <c r="D39" s="21">
        <v>70</v>
      </c>
      <c r="E39" s="26">
        <v>65</v>
      </c>
      <c r="F39" s="26">
        <v>65</v>
      </c>
      <c r="G39" s="18">
        <v>70</v>
      </c>
      <c r="H39" s="18">
        <f>(0.1*D39)+(0.2*E39)+(0.25*F39)+(0.45*G39)</f>
        <v>67.75</v>
      </c>
      <c r="I39" s="26">
        <v>70</v>
      </c>
      <c r="J39" s="26">
        <v>79</v>
      </c>
      <c r="K39" s="26">
        <v>79</v>
      </c>
      <c r="L39" s="26">
        <v>79</v>
      </c>
      <c r="M39" s="18">
        <f>(0.1*I39)+(0.2*J39)+(0.25*K39)+(0.45*L39)</f>
        <v>78.1</v>
      </c>
      <c r="N39" s="26">
        <v>79</v>
      </c>
      <c r="O39" s="26">
        <v>75</v>
      </c>
      <c r="P39" s="26">
        <v>75</v>
      </c>
      <c r="Q39" s="26">
        <v>75</v>
      </c>
      <c r="R39" s="18">
        <f>(0.1*N39)+(0.2*O39)+(0.25*P39)+(0.45*Q39)</f>
        <v>75.4</v>
      </c>
      <c r="S39" s="26">
        <v>0</v>
      </c>
      <c r="T39" s="26">
        <v>70</v>
      </c>
      <c r="U39" s="26">
        <v>70</v>
      </c>
      <c r="V39" s="26">
        <v>70</v>
      </c>
      <c r="W39" s="18">
        <f>(0.1*S39)+(0.2*T39)+(0.25*U39)+(0.45*V39)</f>
        <v>63</v>
      </c>
      <c r="X39" s="26">
        <v>74</v>
      </c>
      <c r="Y39" s="26"/>
      <c r="Z39" s="26"/>
      <c r="AA39" s="27">
        <v>70</v>
      </c>
      <c r="AB39" s="18">
        <f>(0.1*X39)+(0.2*Y39)+(0.25*Z39)+(0.45*AA39)</f>
        <v>38.9</v>
      </c>
      <c r="AC39" s="26"/>
      <c r="AD39" s="26"/>
      <c r="AE39" s="26"/>
      <c r="AF39" s="26"/>
      <c r="AG39" s="18">
        <f>(0.1*AC39)+(0.2*AD39)+(0.25*AE39)+(0.45*AF39)</f>
        <v>0</v>
      </c>
      <c r="AH39" s="26"/>
      <c r="AI39" s="26"/>
      <c r="AJ39" s="26"/>
      <c r="AK39" s="26"/>
      <c r="AL39" s="18"/>
      <c r="AM39" s="26">
        <f>(D39+I39+N39+S39+X39+AC39+AH39)/7</f>
        <v>41.857142857142854</v>
      </c>
      <c r="AN39" s="26">
        <f>(E39+J39+O39+T39+Y39+AD39+AI39)/7</f>
        <v>41.285714285714285</v>
      </c>
      <c r="AO39" s="26">
        <f>(F39+K39+P39+U39+Z39+AE39+AJ39)/7</f>
        <v>41.285714285714285</v>
      </c>
      <c r="AP39" s="26">
        <f>(G39+L39+Q39+V39+AA39+AF39+AK39)/7</f>
        <v>52</v>
      </c>
      <c r="AQ39" s="18">
        <f>(H39+M39+R39+W39+AB39+AG39+AL39)/7</f>
        <v>46.16428571428571</v>
      </c>
      <c r="AR39" s="26"/>
      <c r="AS39" s="25">
        <f>(AQ39*70/100)+(AR39*30/100)</f>
        <v>32.315</v>
      </c>
      <c r="AT39" s="26"/>
    </row>
    <row r="40" spans="1:46" ht="12.75">
      <c r="A40" s="18">
        <v>25</v>
      </c>
      <c r="B40" s="19" t="s">
        <v>85</v>
      </c>
      <c r="C40" s="20" t="s">
        <v>86</v>
      </c>
      <c r="D40" s="24">
        <v>60</v>
      </c>
      <c r="E40" s="26">
        <v>75</v>
      </c>
      <c r="F40" s="26">
        <v>75</v>
      </c>
      <c r="G40" s="18">
        <v>65</v>
      </c>
      <c r="H40" s="18">
        <f>(0.1*D40)+(0.2*E40)+(0.25*F40)+(0.45*G40)</f>
        <v>69</v>
      </c>
      <c r="I40" s="26">
        <v>70</v>
      </c>
      <c r="J40" s="26">
        <v>79</v>
      </c>
      <c r="K40" s="26">
        <v>79</v>
      </c>
      <c r="L40" s="26">
        <v>79</v>
      </c>
      <c r="M40" s="18">
        <f>(0.1*I40)+(0.2*J40)+(0.25*K40)+(0.45*L40)</f>
        <v>78.1</v>
      </c>
      <c r="N40" s="26">
        <v>0</v>
      </c>
      <c r="O40" s="26">
        <v>0</v>
      </c>
      <c r="P40" s="26">
        <v>0</v>
      </c>
      <c r="Q40" s="26">
        <v>0</v>
      </c>
      <c r="R40" s="18">
        <f>(0.1*N40)+(0.2*O40)+(0.25*P40)+(0.45*Q40)</f>
        <v>0</v>
      </c>
      <c r="S40" s="26"/>
      <c r="T40" s="26"/>
      <c r="U40" s="26"/>
      <c r="V40" s="26"/>
      <c r="W40" s="18">
        <f>(0.1*S40)+(0.2*T40)+(0.25*U40)+(0.45*V40)</f>
        <v>0</v>
      </c>
      <c r="X40" s="26"/>
      <c r="Y40" s="26"/>
      <c r="Z40" s="26"/>
      <c r="AA40" s="27"/>
      <c r="AB40" s="18">
        <f>(0.1*X40)+(0.2*Y40)+(0.25*Z40)+(0.45*AA40)</f>
        <v>0</v>
      </c>
      <c r="AC40" s="26"/>
      <c r="AD40" s="26"/>
      <c r="AE40" s="26"/>
      <c r="AF40" s="26"/>
      <c r="AG40" s="18">
        <f>(0.1*AC40)+(0.2*AD40)+(0.25*AE40)+(0.45*AF40)</f>
        <v>0</v>
      </c>
      <c r="AH40" s="26"/>
      <c r="AI40" s="26"/>
      <c r="AJ40" s="26"/>
      <c r="AK40" s="26"/>
      <c r="AL40" s="18"/>
      <c r="AM40" s="26">
        <f>(D40+I40+N40+S40+X40+AC40+AH40)/7</f>
        <v>18.571428571428573</v>
      </c>
      <c r="AN40" s="26">
        <f>(E40+J40+O40+T40+Y40+AD40+AI40)/7</f>
        <v>22</v>
      </c>
      <c r="AO40" s="26">
        <f>(F40+K40+P40+U40+Z40+AE40+AJ40)/7</f>
        <v>22</v>
      </c>
      <c r="AP40" s="26">
        <f>(G40+L40+Q40+V40+AA40+AF40+AK40)/7</f>
        <v>20.571428571428573</v>
      </c>
      <c r="AQ40" s="18">
        <f>(H40+M40+R40+W40+AB40+AG40+AL40)/7</f>
        <v>21.014285714285712</v>
      </c>
      <c r="AR40" s="26"/>
      <c r="AS40" s="25">
        <f>(AQ40*70/100)+(AR40*30/100)</f>
        <v>14.709999999999997</v>
      </c>
      <c r="AT40" s="26"/>
    </row>
    <row r="41" spans="1:46" ht="12.75">
      <c r="A41" s="18">
        <v>26</v>
      </c>
      <c r="B41" s="19"/>
      <c r="C41" s="20"/>
      <c r="D41" s="21"/>
      <c r="E41" s="26"/>
      <c r="F41" s="26"/>
      <c r="G41" s="18"/>
      <c r="H41" s="18">
        <f>(0.1*D41)+(0.2*E41)+(0.25*F41)+(0.45*G41)</f>
        <v>0</v>
      </c>
      <c r="I41" s="26"/>
      <c r="J41" s="26"/>
      <c r="K41" s="26"/>
      <c r="L41" s="18"/>
      <c r="M41" s="18">
        <f>(0.1*I41)+(0.2*J41)+(0.25*K41)+(0.45*L41)</f>
        <v>0</v>
      </c>
      <c r="N41" s="26"/>
      <c r="O41" s="26"/>
      <c r="P41" s="26"/>
      <c r="Q41" s="26"/>
      <c r="R41" s="18">
        <f>(0.1*N41)+(0.2*O41)+(0.25*P41)+(0.45*Q41)</f>
        <v>0</v>
      </c>
      <c r="S41" s="26"/>
      <c r="T41" s="26"/>
      <c r="U41" s="26"/>
      <c r="V41" s="26"/>
      <c r="W41" s="18">
        <f>(0.1*S41)+(0.2*T41)+(0.25*U41)+(0.45*V41)</f>
        <v>0</v>
      </c>
      <c r="X41" s="26"/>
      <c r="Y41" s="26"/>
      <c r="Z41" s="26"/>
      <c r="AA41" s="26"/>
      <c r="AB41" s="18">
        <f>(0.1*X41)+(0.2*Y41)+(0.25*Z41)+(0.45*AA41)</f>
        <v>0</v>
      </c>
      <c r="AC41" s="26"/>
      <c r="AD41" s="26"/>
      <c r="AE41" s="26"/>
      <c r="AF41" s="26"/>
      <c r="AG41" s="18">
        <f>(0.1*AC41)+(0.2*AD41)+(0.25*AE41)+(0.45*AF41)</f>
        <v>0</v>
      </c>
      <c r="AH41" s="26"/>
      <c r="AI41" s="26"/>
      <c r="AJ41" s="26"/>
      <c r="AK41" s="26"/>
      <c r="AL41" s="18"/>
      <c r="AM41" s="26">
        <f>(D41+I41+N41+S41+X41+AC41+AH41)/7</f>
        <v>0</v>
      </c>
      <c r="AN41" s="26">
        <f>(E41+J41+O41+T41+Y41+AD41+AI41)/7</f>
        <v>0</v>
      </c>
      <c r="AO41" s="26">
        <f>(F41+K41+P41+U41+Z41+AE41+AJ41)/7</f>
        <v>0</v>
      </c>
      <c r="AP41" s="26">
        <f>(G41+L41+Q41+V41+AA41+AF41+AK41)/7</f>
        <v>0</v>
      </c>
      <c r="AQ41" s="18">
        <f>(H41+M41+R41+W41+AB41+AG41+AL41)/7</f>
        <v>0</v>
      </c>
      <c r="AR41" s="26"/>
      <c r="AS41" s="25">
        <f>(AQ41*70/100)+(AR41*30/100)</f>
        <v>0</v>
      </c>
      <c r="AT41" s="26"/>
    </row>
    <row r="42" spans="1:46" ht="12.75">
      <c r="A42" s="30"/>
      <c r="B42" s="31"/>
      <c r="C42" s="32"/>
      <c r="D42" s="31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1"/>
      <c r="AT42" s="30"/>
    </row>
    <row r="43" spans="1:46" ht="12.75">
      <c r="A43" s="30"/>
      <c r="B43" s="31"/>
      <c r="C43" s="32"/>
      <c r="D43" s="31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1"/>
      <c r="AT43" s="30"/>
    </row>
    <row r="44" spans="1:46" ht="12.75">
      <c r="A44" s="30"/>
      <c r="B44" s="31"/>
      <c r="C44" s="32"/>
      <c r="D44" s="31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1"/>
      <c r="AT44" s="30"/>
    </row>
    <row r="45" spans="1:46" ht="12.75">
      <c r="A45" s="30"/>
      <c r="B45" s="31"/>
      <c r="C45" s="32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</row>
    <row r="46" spans="1:46" ht="12.75">
      <c r="A46" s="3"/>
      <c r="B46" s="5"/>
      <c r="C46" s="3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50" spans="1:36" ht="12.75">
      <c r="A50" s="14" t="s">
        <v>18</v>
      </c>
      <c r="B50" s="15" t="s">
        <v>19</v>
      </c>
      <c r="C50" s="15" t="s">
        <v>20</v>
      </c>
      <c r="D50" s="16" t="s">
        <v>87</v>
      </c>
      <c r="E50" s="16"/>
      <c r="F50" s="16"/>
      <c r="G50" s="16"/>
      <c r="H50" s="16"/>
      <c r="I50" s="16" t="s">
        <v>88</v>
      </c>
      <c r="J50" s="16"/>
      <c r="K50" s="16"/>
      <c r="L50" s="16"/>
      <c r="M50" s="16"/>
      <c r="N50" s="16" t="s">
        <v>89</v>
      </c>
      <c r="O50" s="16"/>
      <c r="P50" s="16"/>
      <c r="Q50" s="16"/>
      <c r="R50" s="16"/>
      <c r="S50" s="16" t="s">
        <v>90</v>
      </c>
      <c r="T50" s="16"/>
      <c r="U50" s="16"/>
      <c r="V50" s="16"/>
      <c r="W50" s="16"/>
      <c r="X50" s="16" t="s">
        <v>91</v>
      </c>
      <c r="Y50" s="16"/>
      <c r="Z50" s="16"/>
      <c r="AA50" s="16"/>
      <c r="AB50" s="16"/>
      <c r="AC50" s="16" t="s">
        <v>28</v>
      </c>
      <c r="AD50" s="16"/>
      <c r="AE50" s="16"/>
      <c r="AF50" s="16"/>
      <c r="AG50" s="16"/>
      <c r="AH50" s="16" t="s">
        <v>29</v>
      </c>
      <c r="AI50" s="16"/>
      <c r="AJ50" s="16"/>
    </row>
    <row r="51" spans="1:36" ht="12.75">
      <c r="A51" s="17"/>
      <c r="B51" s="17"/>
      <c r="C51" s="17"/>
      <c r="D51" s="18" t="s">
        <v>30</v>
      </c>
      <c r="E51" s="18" t="s">
        <v>31</v>
      </c>
      <c r="F51" s="18" t="s">
        <v>32</v>
      </c>
      <c r="G51" s="18" t="s">
        <v>33</v>
      </c>
      <c r="H51" s="18" t="s">
        <v>34</v>
      </c>
      <c r="I51" s="18" t="s">
        <v>30</v>
      </c>
      <c r="J51" s="18" t="s">
        <v>31</v>
      </c>
      <c r="K51" s="18" t="s">
        <v>32</v>
      </c>
      <c r="L51" s="18" t="s">
        <v>33</v>
      </c>
      <c r="M51" s="18" t="s">
        <v>34</v>
      </c>
      <c r="N51" s="18" t="s">
        <v>30</v>
      </c>
      <c r="O51" s="18" t="s">
        <v>31</v>
      </c>
      <c r="P51" s="18" t="s">
        <v>32</v>
      </c>
      <c r="Q51" s="18" t="s">
        <v>33</v>
      </c>
      <c r="R51" s="18" t="s">
        <v>34</v>
      </c>
      <c r="S51" s="18" t="s">
        <v>30</v>
      </c>
      <c r="T51" s="18" t="s">
        <v>31</v>
      </c>
      <c r="U51" s="18" t="s">
        <v>32</v>
      </c>
      <c r="V51" s="18" t="s">
        <v>33</v>
      </c>
      <c r="W51" s="18" t="s">
        <v>34</v>
      </c>
      <c r="X51" s="18" t="s">
        <v>30</v>
      </c>
      <c r="Y51" s="18" t="s">
        <v>31</v>
      </c>
      <c r="Z51" s="18" t="s">
        <v>32</v>
      </c>
      <c r="AA51" s="18" t="s">
        <v>33</v>
      </c>
      <c r="AB51" s="18" t="s">
        <v>34</v>
      </c>
      <c r="AC51" s="18" t="s">
        <v>30</v>
      </c>
      <c r="AD51" s="18" t="s">
        <v>31</v>
      </c>
      <c r="AE51" s="18" t="s">
        <v>32</v>
      </c>
      <c r="AF51" s="18" t="s">
        <v>33</v>
      </c>
      <c r="AG51" s="18" t="s">
        <v>34</v>
      </c>
      <c r="AH51" s="18" t="s">
        <v>35</v>
      </c>
      <c r="AI51" s="18" t="s">
        <v>36</v>
      </c>
      <c r="AJ51" s="18" t="s">
        <v>92</v>
      </c>
    </row>
    <row r="52" spans="1:36" ht="12.75">
      <c r="A52" s="18">
        <v>1</v>
      </c>
      <c r="B52" s="19" t="s">
        <v>37</v>
      </c>
      <c r="C52" s="20" t="s">
        <v>38</v>
      </c>
      <c r="D52" s="21"/>
      <c r="E52" s="21"/>
      <c r="F52" s="18"/>
      <c r="G52" s="18"/>
      <c r="H52" s="18">
        <f>(0.1*D52)+(0.2*E52)+(0.25*F52)+(0.45*G52)</f>
        <v>0</v>
      </c>
      <c r="I52" s="21"/>
      <c r="J52" s="21"/>
      <c r="K52" s="22"/>
      <c r="L52" s="22"/>
      <c r="M52" s="18">
        <f>(0.1*I52)+(0.2*J52)+(0.25*K52)+(0.45*L52)</f>
        <v>0</v>
      </c>
      <c r="N52" s="21"/>
      <c r="O52" s="21"/>
      <c r="P52" s="22"/>
      <c r="Q52" s="22"/>
      <c r="R52" s="22">
        <f>(0.1*N52)+(0.2*O52)+(0.25*P52)+(0.45*Q52)</f>
        <v>0</v>
      </c>
      <c r="S52" s="21"/>
      <c r="T52" s="21"/>
      <c r="U52" s="22"/>
      <c r="V52" s="22"/>
      <c r="W52" s="18">
        <f>(0.1*S52)+(0.2*T52)+(0.25*U52)+(0.45*V52)</f>
        <v>0</v>
      </c>
      <c r="X52" s="21"/>
      <c r="Y52" s="21"/>
      <c r="Z52" s="22"/>
      <c r="AA52" s="22"/>
      <c r="AB52" s="18">
        <f>(0.1*X52)+(0.2*Y52)+(0.25*Z52)+(0.45*AA52)</f>
        <v>0</v>
      </c>
      <c r="AC52" s="21"/>
      <c r="AD52" s="21"/>
      <c r="AE52" s="21"/>
      <c r="AF52" s="21"/>
      <c r="AG52" s="21">
        <f>(H16+M16+R16+W16+AB16+AG16+AL16+H52+M52+R52+W52+AB52)/12</f>
        <v>17.354166666666668</v>
      </c>
      <c r="AH52" s="21"/>
      <c r="AI52" s="21">
        <f>(0.5*AQ16)+(0.2*AR16)+(0.3*AH52)</f>
        <v>14.875</v>
      </c>
      <c r="AJ52" s="22" t="str">
        <f>IF(AI52&gt;80,"A",IF(AI52&gt;75,"B+",IF(AI52&gt;68,"B",IF(AI52&gt;60,"C+",IF(AI52&gt;55,"C",IF(AI52&gt;50,"D+",IF(AI52&gt;44,"D","E")))))))</f>
        <v>E</v>
      </c>
    </row>
    <row r="53" spans="1:36" ht="12.75">
      <c r="A53" s="18">
        <v>2</v>
      </c>
      <c r="B53" s="19" t="s">
        <v>39</v>
      </c>
      <c r="C53" s="20" t="s">
        <v>40</v>
      </c>
      <c r="D53" s="24"/>
      <c r="E53" s="21"/>
      <c r="F53" s="18"/>
      <c r="G53" s="18"/>
      <c r="H53" s="18">
        <f>(0.1*D53)+(0.2*E53)+(0.25*F53)+(0.45*G53)</f>
        <v>0</v>
      </c>
      <c r="I53" s="25"/>
      <c r="J53" s="24"/>
      <c r="K53" s="26"/>
      <c r="L53" s="18"/>
      <c r="M53" s="18">
        <f>(0.1*I53)+(0.2*J53)+(0.25*K53)+(0.45*L53)</f>
        <v>0</v>
      </c>
      <c r="N53" s="24"/>
      <c r="O53" s="24"/>
      <c r="P53" s="26"/>
      <c r="Q53" s="26"/>
      <c r="R53" s="18">
        <f>(0.1*N53)+(0.2*O53)+(0.25*P53)+(0.45*Q53)</f>
        <v>0</v>
      </c>
      <c r="S53" s="24"/>
      <c r="T53" s="24"/>
      <c r="U53" s="26"/>
      <c r="V53" s="26"/>
      <c r="W53" s="18">
        <f>(0.1*S53)+(0.2*T53)+(0.25*U53)+(0.45*V53)</f>
        <v>0</v>
      </c>
      <c r="X53" s="24"/>
      <c r="Y53" s="24"/>
      <c r="Z53" s="26"/>
      <c r="AA53" s="26"/>
      <c r="AB53" s="18">
        <f>(0.1*X53)+(0.2*Y53)+(0.25*Z53)+(0.45*AA53)</f>
        <v>0</v>
      </c>
      <c r="AC53" s="25"/>
      <c r="AD53" s="25"/>
      <c r="AE53" s="25"/>
      <c r="AF53" s="25"/>
      <c r="AG53" s="25">
        <f>(H17+M17+R17+W17+AB17+AG17+AL17+H53+M53+R53+W53+AB53)/12</f>
        <v>31.258333333333336</v>
      </c>
      <c r="AH53" s="24"/>
      <c r="AI53" s="25">
        <f>(0.5*AQ17)+(0.2*AR17)+(0.3*AH53)</f>
        <v>26.792857142857144</v>
      </c>
      <c r="AJ53" s="26" t="str">
        <f>IF(AI53&gt;80,"A",IF(AI53&gt;75,"B+",IF(AI53&gt;68,"B",IF(AI53&gt;60,"C+",IF(AI53&gt;55,"C",IF(AI53&gt;50,"D+",IF(AI53&gt;44,"D","E")))))))</f>
        <v>E</v>
      </c>
    </row>
    <row r="54" spans="1:36" ht="12.75">
      <c r="A54" s="18">
        <v>3</v>
      </c>
      <c r="B54" s="19" t="s">
        <v>41</v>
      </c>
      <c r="C54" s="20" t="s">
        <v>42</v>
      </c>
      <c r="D54" s="21"/>
      <c r="E54" s="21"/>
      <c r="F54" s="18"/>
      <c r="G54" s="18"/>
      <c r="H54" s="18">
        <f>(0.1*D54)+(0.2*E54)+(0.25*F54)+(0.45*G54)</f>
        <v>0</v>
      </c>
      <c r="I54" s="25"/>
      <c r="J54" s="24"/>
      <c r="K54" s="26"/>
      <c r="L54" s="18"/>
      <c r="M54" s="18">
        <f>(0.1*I54)+(0.2*J54)+(0.25*K54)+(0.45*L54)</f>
        <v>0</v>
      </c>
      <c r="N54" s="24"/>
      <c r="O54" s="24"/>
      <c r="P54" s="26"/>
      <c r="Q54" s="26"/>
      <c r="R54" s="18">
        <f>(0.1*N54)+(0.2*O54)+(0.25*P54)+(0.45*Q54)</f>
        <v>0</v>
      </c>
      <c r="S54" s="24"/>
      <c r="T54" s="24"/>
      <c r="U54" s="24"/>
      <c r="V54" s="24"/>
      <c r="W54" s="18">
        <f>(0.1*S54)+(0.2*T54)+(0.25*U54)+(0.45*V54)</f>
        <v>0</v>
      </c>
      <c r="X54" s="24"/>
      <c r="Y54" s="24"/>
      <c r="Z54" s="26"/>
      <c r="AA54" s="26"/>
      <c r="AB54" s="18">
        <f>(0.1*X54)+(0.2*Y54)+(0.25*Z54)+(0.45*AA54)</f>
        <v>0</v>
      </c>
      <c r="AC54" s="25"/>
      <c r="AD54" s="25"/>
      <c r="AE54" s="25"/>
      <c r="AF54" s="25"/>
      <c r="AG54" s="25">
        <f>(H18+M18+R18+W18+AB18+AG18+AL18+H54+M54+R54+W54+AB54)/12</f>
        <v>30.683333333333334</v>
      </c>
      <c r="AH54" s="24"/>
      <c r="AI54" s="25">
        <f>(0.5*AQ18)+(0.2*AR18)+(0.3*AH54)</f>
        <v>26.3</v>
      </c>
      <c r="AJ54" s="26" t="str">
        <f>IF(AI54&gt;80,"A",IF(AI54&gt;75,"B+",IF(AI54&gt;68,"B",IF(AI54&gt;60,"C+",IF(AI54&gt;55,"C",IF(AI54&gt;50,"D+",IF(AI54&gt;44,"D","E")))))))</f>
        <v>E</v>
      </c>
    </row>
    <row r="55" spans="1:36" ht="12.75">
      <c r="A55" s="18">
        <v>4</v>
      </c>
      <c r="B55" s="19" t="s">
        <v>43</v>
      </c>
      <c r="C55" s="20" t="s">
        <v>44</v>
      </c>
      <c r="D55" s="24"/>
      <c r="E55" s="25"/>
      <c r="F55" s="18"/>
      <c r="G55" s="18"/>
      <c r="H55" s="18">
        <f>(0.1*D55)+(0.2*E55)+(0.25*F55)+(0.45*G55)</f>
        <v>0</v>
      </c>
      <c r="I55" s="25"/>
      <c r="J55" s="24"/>
      <c r="K55" s="26"/>
      <c r="L55" s="18"/>
      <c r="M55" s="18">
        <f>(0.1*I55)+(0.2*J55)+(0.25*K55)+(0.45*L55)</f>
        <v>0</v>
      </c>
      <c r="N55" s="24"/>
      <c r="O55" s="24"/>
      <c r="P55" s="26"/>
      <c r="Q55" s="26"/>
      <c r="R55" s="18">
        <f>(0.1*N55)+(0.2*O55)+(0.25*P55)+(0.45*Q55)</f>
        <v>0</v>
      </c>
      <c r="S55" s="24"/>
      <c r="T55" s="24"/>
      <c r="U55" s="24"/>
      <c r="V55" s="24"/>
      <c r="W55" s="18">
        <f>(0.1*S55)+(0.2*T55)+(0.25*U55)+(0.45*V55)</f>
        <v>0</v>
      </c>
      <c r="X55" s="24"/>
      <c r="Y55" s="24"/>
      <c r="Z55" s="26"/>
      <c r="AA55" s="26"/>
      <c r="AB55" s="18">
        <f>(0.1*X55)+(0.2*Y55)+(0.25*Z55)+(0.45*AA55)</f>
        <v>0</v>
      </c>
      <c r="AC55" s="25"/>
      <c r="AD55" s="25"/>
      <c r="AE55" s="25"/>
      <c r="AF55" s="25"/>
      <c r="AG55" s="25">
        <f>(H19+M19+R19+W19+AB19+AG19+AL19+H55+M55+R55+W55+AB55)/12</f>
        <v>31.212500000000002</v>
      </c>
      <c r="AH55" s="24"/>
      <c r="AI55" s="25">
        <f>(0.5*AQ19)+(0.2*AR19)+(0.3*AH55)</f>
        <v>26.75357142857143</v>
      </c>
      <c r="AJ55" s="26" t="str">
        <f>IF(AI55&gt;80,"A",IF(AI55&gt;75,"B+",IF(AI55&gt;68,"B",IF(AI55&gt;60,"C+",IF(AI55&gt;55,"C",IF(AI55&gt;50,"D+",IF(AI55&gt;44,"D","E")))))))</f>
        <v>E</v>
      </c>
    </row>
    <row r="56" spans="1:36" ht="12.75">
      <c r="A56" s="18">
        <v>5</v>
      </c>
      <c r="B56" s="19" t="s">
        <v>93</v>
      </c>
      <c r="C56" s="20"/>
      <c r="D56" s="24"/>
      <c r="E56" s="25"/>
      <c r="F56" s="18"/>
      <c r="G56" s="18"/>
      <c r="H56" s="18">
        <f>(0.1*D56)+(0.2*E56)+(0.25*F56)+(0.45*G56)</f>
        <v>0</v>
      </c>
      <c r="I56" s="25"/>
      <c r="J56" s="24"/>
      <c r="K56" s="26"/>
      <c r="L56" s="18"/>
      <c r="M56" s="18">
        <f>(0.1*I56)+(0.2*J56)+(0.25*K56)+(0.45*L56)</f>
        <v>0</v>
      </c>
      <c r="N56" s="24"/>
      <c r="O56" s="24"/>
      <c r="P56" s="26"/>
      <c r="Q56" s="26"/>
      <c r="R56" s="18">
        <f>(0.1*N56)+(0.2*O56)+(0.25*P56)+(0.45*Q56)</f>
        <v>0</v>
      </c>
      <c r="S56" s="24"/>
      <c r="T56" s="24"/>
      <c r="U56" s="24"/>
      <c r="V56" s="24"/>
      <c r="W56" s="18">
        <f>(0.1*S56)+(0.2*T56)+(0.25*U56)+(0.45*V56)</f>
        <v>0</v>
      </c>
      <c r="X56" s="24"/>
      <c r="Y56" s="24"/>
      <c r="Z56" s="26"/>
      <c r="AA56" s="26"/>
      <c r="AB56" s="18">
        <f>(0.1*X56)+(0.2*Y56)+(0.25*Z56)+(0.45*AA56)</f>
        <v>0</v>
      </c>
      <c r="AC56" s="25"/>
      <c r="AD56" s="25"/>
      <c r="AE56" s="25"/>
      <c r="AF56" s="25"/>
      <c r="AG56" s="25">
        <f>(H20+M20+R20+W20+AB20+AG20+AL20+H56+M56+R56+W56+AB56)/12</f>
        <v>30.766666666666666</v>
      </c>
      <c r="AH56" s="24"/>
      <c r="AI56" s="25">
        <f>(0.5*AQ20)+(0.2*AR20)+(0.3*AH56)</f>
        <v>26.37142857142857</v>
      </c>
      <c r="AJ56" s="26" t="str">
        <f>IF(AI56&gt;80,"A",IF(AI56&gt;75,"B+",IF(AI56&gt;68,"B",IF(AI56&gt;60,"C+",IF(AI56&gt;55,"C",IF(AI56&gt;50,"D+",IF(AI56&gt;44,"D","E")))))))</f>
        <v>E</v>
      </c>
    </row>
    <row r="57" spans="1:36" ht="12.75">
      <c r="A57" s="18">
        <v>6</v>
      </c>
      <c r="B57" s="19" t="s">
        <v>94</v>
      </c>
      <c r="C57" s="20"/>
      <c r="D57" s="24"/>
      <c r="E57" s="21"/>
      <c r="F57" s="22"/>
      <c r="G57" s="22"/>
      <c r="H57" s="18">
        <f>(0.1*D57)+(0.2*E57)+(0.25*F57)+(0.45*G57)</f>
        <v>0</v>
      </c>
      <c r="I57" s="25"/>
      <c r="J57" s="24"/>
      <c r="K57" s="26"/>
      <c r="L57" s="18"/>
      <c r="M57" s="18">
        <f>(0.1*I57)+(0.2*J57)+(0.25*K57)+(0.45*L57)</f>
        <v>0</v>
      </c>
      <c r="N57" s="24"/>
      <c r="O57" s="24"/>
      <c r="P57" s="26"/>
      <c r="Q57" s="26"/>
      <c r="R57" s="18">
        <f>(0.1*N57)+(0.2*O57)+(0.25*P57)+(0.45*Q57)</f>
        <v>0</v>
      </c>
      <c r="S57" s="24"/>
      <c r="T57" s="24"/>
      <c r="U57" s="24"/>
      <c r="V57" s="24"/>
      <c r="W57" s="18">
        <f>(0.1*S57)+(0.2*T57)+(0.25*U57)+(0.45*V57)</f>
        <v>0</v>
      </c>
      <c r="X57" s="24"/>
      <c r="Y57" s="24"/>
      <c r="Z57" s="26"/>
      <c r="AA57" s="26"/>
      <c r="AB57" s="18">
        <f>(0.1*X57)+(0.2*Y57)+(0.25*Z57)+(0.45*AA57)</f>
        <v>0</v>
      </c>
      <c r="AC57" s="25"/>
      <c r="AD57" s="25"/>
      <c r="AE57" s="25"/>
      <c r="AF57" s="25"/>
      <c r="AG57" s="25">
        <f>(H21+M21+R21+W21+AB21+AG21+AL21+H57+M57+R57+W57+AB57)/12</f>
        <v>29.366666666666664</v>
      </c>
      <c r="AH57" s="24"/>
      <c r="AI57" s="25">
        <f>(0.5*AQ21)+(0.2*AR21)+(0.3*AH57)</f>
        <v>25.17142857142857</v>
      </c>
      <c r="AJ57" s="26" t="str">
        <f>IF(AI57&gt;80,"A",IF(AI57&gt;75,"B+",IF(AI57&gt;68,"B",IF(AI57&gt;60,"C+",IF(AI57&gt;55,"C",IF(AI57&gt;50,"D+",IF(AI57&gt;44,"D","E")))))))</f>
        <v>E</v>
      </c>
    </row>
    <row r="58" spans="1:36" ht="12.75">
      <c r="A58" s="18">
        <v>7</v>
      </c>
      <c r="B58" s="19" t="s">
        <v>49</v>
      </c>
      <c r="C58" s="20" t="s">
        <v>50</v>
      </c>
      <c r="D58" s="21"/>
      <c r="E58" s="21"/>
      <c r="F58" s="21"/>
      <c r="G58" s="21"/>
      <c r="H58" s="18">
        <f>(0.1*D58)+(0.2*E58)+(0.25*F58)+(0.45*G58)</f>
        <v>0</v>
      </c>
      <c r="I58" s="21"/>
      <c r="J58" s="24"/>
      <c r="K58" s="26"/>
      <c r="L58" s="18"/>
      <c r="M58" s="18">
        <f>(0.1*I58)+(0.2*J58)+(0.25*K58)+(0.45*L58)</f>
        <v>0</v>
      </c>
      <c r="N58" s="24"/>
      <c r="O58" s="24"/>
      <c r="P58" s="26"/>
      <c r="Q58" s="26"/>
      <c r="R58" s="18">
        <f>(0.1*N58)+(0.2*O58)+(0.25*P58)+(0.45*Q58)</f>
        <v>0</v>
      </c>
      <c r="S58" s="24"/>
      <c r="T58" s="24"/>
      <c r="U58" s="24"/>
      <c r="V58" s="24"/>
      <c r="W58" s="18">
        <f>(0.1*S58)+(0.2*T58)+(0.25*U58)+(0.45*V58)</f>
        <v>0</v>
      </c>
      <c r="X58" s="24"/>
      <c r="Y58" s="24"/>
      <c r="Z58" s="24"/>
      <c r="AA58" s="24"/>
      <c r="AB58" s="18">
        <f>(0.1*X58)+(0.2*Y58)+(0.25*Z58)+(0.45*AA58)</f>
        <v>0</v>
      </c>
      <c r="AC58" s="25"/>
      <c r="AD58" s="25"/>
      <c r="AE58" s="25"/>
      <c r="AF58" s="25"/>
      <c r="AG58" s="25">
        <f>(H22+M22+R22+W22+AB22+AG22+AL22+H58+M58+R58+W58+AB58)/12</f>
        <v>31.600000000000005</v>
      </c>
      <c r="AH58" s="24"/>
      <c r="AI58" s="25">
        <f>(0.5*AQ22)+(0.2*AR22)+(0.3*AH58)</f>
        <v>27.08571428571429</v>
      </c>
      <c r="AJ58" s="26" t="str">
        <f>IF(AI58&gt;80,"A",IF(AI58&gt;75,"B+",IF(AI58&gt;68,"B",IF(AI58&gt;60,"C+",IF(AI58&gt;55,"C",IF(AI58&gt;50,"D+",IF(AI58&gt;44,"D","E")))))))</f>
        <v>E</v>
      </c>
    </row>
    <row r="59" spans="1:36" ht="12.75">
      <c r="A59" s="18">
        <v>8</v>
      </c>
      <c r="B59" s="19" t="s">
        <v>51</v>
      </c>
      <c r="C59" s="20" t="s">
        <v>52</v>
      </c>
      <c r="D59" s="24"/>
      <c r="E59" s="21"/>
      <c r="F59" s="18"/>
      <c r="G59" s="18"/>
      <c r="H59" s="18">
        <f>(0.1*D59)+(0.2*E59)+(0.25*F59)+(0.45*G59)</f>
        <v>0</v>
      </c>
      <c r="I59" s="24"/>
      <c r="J59" s="24"/>
      <c r="K59" s="26"/>
      <c r="L59" s="18"/>
      <c r="M59" s="18">
        <f>(0.1*I59)+(0.2*J59)+(0.25*K59)+(0.45*L59)</f>
        <v>0</v>
      </c>
      <c r="N59" s="24"/>
      <c r="O59" s="24"/>
      <c r="P59" s="24"/>
      <c r="Q59" s="24"/>
      <c r="R59" s="18">
        <f>(0.1*N59)+(0.2*O59)+(0.25*P59)+(0.45*Q59)</f>
        <v>0</v>
      </c>
      <c r="S59" s="24"/>
      <c r="T59" s="24"/>
      <c r="U59" s="24"/>
      <c r="V59" s="24"/>
      <c r="W59" s="18">
        <f>(0.1*S59)+(0.2*T59)+(0.25*U59)+(0.45*V59)</f>
        <v>0</v>
      </c>
      <c r="X59" s="24"/>
      <c r="Y59" s="24"/>
      <c r="Z59" s="24"/>
      <c r="AA59" s="24"/>
      <c r="AB59" s="18">
        <f>(0.1*X59)+(0.2*Y59)+(0.25*Z59)+(0.45*AA59)</f>
        <v>0</v>
      </c>
      <c r="AC59" s="25"/>
      <c r="AD59" s="25"/>
      <c r="AE59" s="25"/>
      <c r="AF59" s="25"/>
      <c r="AG59" s="25">
        <f>(H23+M23+R23+W23+AB23+AG23+AL23+H59+M59+R59+W59+AB59)/12</f>
        <v>31.641666666666666</v>
      </c>
      <c r="AH59" s="24"/>
      <c r="AI59" s="25">
        <f>(0.5*AQ23)+(0.2*AR23)+(0.3*AH59)</f>
        <v>27.12142857142857</v>
      </c>
      <c r="AJ59" s="26" t="str">
        <f>IF(AI59&gt;80,"A",IF(AI59&gt;75,"B+",IF(AI59&gt;68,"B",IF(AI59&gt;60,"C+",IF(AI59&gt;55,"C",IF(AI59&gt;50,"D+",IF(AI59&gt;44,"D","E")))))))</f>
        <v>E</v>
      </c>
    </row>
    <row r="60" spans="1:36" ht="12.75">
      <c r="A60" s="18">
        <v>9</v>
      </c>
      <c r="B60" s="19" t="s">
        <v>53</v>
      </c>
      <c r="C60" s="20" t="s">
        <v>54</v>
      </c>
      <c r="D60" s="21"/>
      <c r="E60" s="21"/>
      <c r="F60" s="18"/>
      <c r="G60" s="18"/>
      <c r="H60" s="18">
        <f>(0.1*D60)+(0.2*E60)+(0.25*F60)+(0.45*G60)</f>
        <v>0</v>
      </c>
      <c r="I60" s="24"/>
      <c r="J60" s="24"/>
      <c r="K60" s="26"/>
      <c r="L60" s="18"/>
      <c r="M60" s="18">
        <f>(0.1*I60)+(0.2*J60)+(0.25*K60)+(0.45*L60)</f>
        <v>0</v>
      </c>
      <c r="N60" s="24"/>
      <c r="O60" s="24"/>
      <c r="P60" s="26"/>
      <c r="Q60" s="26"/>
      <c r="R60" s="18">
        <f>(0.1*N60)+(0.2*O60)+(0.25*P60)+(0.45*Q60)</f>
        <v>0</v>
      </c>
      <c r="S60" s="24"/>
      <c r="T60" s="24"/>
      <c r="U60" s="26"/>
      <c r="V60" s="26"/>
      <c r="W60" s="18">
        <f>(0.1*S60)+(0.2*T60)+(0.25*U60)+(0.45*V60)</f>
        <v>0</v>
      </c>
      <c r="X60" s="24"/>
      <c r="Y60" s="24"/>
      <c r="Z60" s="26"/>
      <c r="AA60" s="26"/>
      <c r="AB60" s="18">
        <f>(0.1*X60)+(0.2*Y60)+(0.25*Z60)+(0.45*AA60)</f>
        <v>0</v>
      </c>
      <c r="AC60" s="25"/>
      <c r="AD60" s="25"/>
      <c r="AE60" s="25"/>
      <c r="AF60" s="25"/>
      <c r="AG60" s="25">
        <f>(H24+M24+R24+W24+AB24+AG24+AL24+H60+M60+R60+W60+AB60)/12</f>
        <v>29.304166666666664</v>
      </c>
      <c r="AH60" s="24"/>
      <c r="AI60" s="25">
        <f>(0.5*AQ24)+(0.2*AR24)+(0.3*AH60)</f>
        <v>25.11785714285714</v>
      </c>
      <c r="AJ60" s="26" t="str">
        <f>IF(AI60&gt;80,"A",IF(AI60&gt;75,"B+",IF(AI60&gt;68,"B",IF(AI60&gt;60,"C+",IF(AI60&gt;55,"C",IF(AI60&gt;50,"D+",IF(AI60&gt;44,"D","E")))))))</f>
        <v>E</v>
      </c>
    </row>
    <row r="61" spans="1:36" ht="12.75">
      <c r="A61" s="18">
        <v>10</v>
      </c>
      <c r="B61" s="19" t="s">
        <v>55</v>
      </c>
      <c r="C61" s="20" t="s">
        <v>56</v>
      </c>
      <c r="D61" s="24"/>
      <c r="E61" s="21"/>
      <c r="F61" s="18"/>
      <c r="G61" s="18"/>
      <c r="H61" s="18">
        <f>(0.1*D61)+(0.2*E61)+(0.25*F61)+(0.45*G61)</f>
        <v>0</v>
      </c>
      <c r="I61" s="24"/>
      <c r="J61" s="24"/>
      <c r="K61" s="26"/>
      <c r="L61" s="18"/>
      <c r="M61" s="18">
        <f>(0.1*I61)+(0.2*J61)+(0.25*K61)+(0.45*L61)</f>
        <v>0</v>
      </c>
      <c r="N61" s="24"/>
      <c r="O61" s="24"/>
      <c r="P61" s="24"/>
      <c r="Q61" s="24"/>
      <c r="R61" s="18">
        <f>(0.1*N61)+(0.2*O61)+(0.25*P61)+(0.45*Q61)</f>
        <v>0</v>
      </c>
      <c r="S61" s="24"/>
      <c r="T61" s="24"/>
      <c r="U61" s="26"/>
      <c r="V61" s="26"/>
      <c r="W61" s="18">
        <f>(0.1*S61)+(0.2*T61)+(0.25*U61)+(0.45*V61)</f>
        <v>0</v>
      </c>
      <c r="X61" s="24"/>
      <c r="Y61" s="24"/>
      <c r="Z61" s="24"/>
      <c r="AA61" s="24"/>
      <c r="AB61" s="18">
        <f>(0.1*X61)+(0.2*Y61)+(0.25*Z61)+(0.45*AA61)</f>
        <v>0</v>
      </c>
      <c r="AC61" s="25"/>
      <c r="AD61" s="25"/>
      <c r="AE61" s="25"/>
      <c r="AF61" s="25"/>
      <c r="AG61" s="25">
        <f>(H25+M25+R25+W25+AB25+AG25+AL25+H61+M61+R61+W61+AB61)/12</f>
        <v>31.962500000000002</v>
      </c>
      <c r="AH61" s="24"/>
      <c r="AI61" s="25">
        <f>(0.5*AQ25)+(0.2*AR25)+(0.3*AH61)</f>
        <v>27.396428571428572</v>
      </c>
      <c r="AJ61" s="26" t="str">
        <f>IF(AI61&gt;80,"A",IF(AI61&gt;75,"B+",IF(AI61&gt;68,"B",IF(AI61&gt;60,"C+",IF(AI61&gt;55,"C",IF(AI61&gt;50,"D+",IF(AI61&gt;44,"D","E")))))))</f>
        <v>E</v>
      </c>
    </row>
    <row r="62" spans="1:36" ht="12.75">
      <c r="A62" s="18">
        <v>11</v>
      </c>
      <c r="B62" s="19" t="s">
        <v>57</v>
      </c>
      <c r="C62" s="20" t="s">
        <v>58</v>
      </c>
      <c r="D62" s="21"/>
      <c r="E62" s="21"/>
      <c r="F62" s="22"/>
      <c r="G62" s="22"/>
      <c r="H62" s="18">
        <f>(0.1*D62)+(0.2*E62)+(0.25*F62)+(0.45*G62)</f>
        <v>0</v>
      </c>
      <c r="I62" s="24"/>
      <c r="J62" s="24"/>
      <c r="K62" s="26"/>
      <c r="L62" s="18"/>
      <c r="M62" s="18">
        <f>(0.1*I62)+(0.2*J62)+(0.25*K62)+(0.45*L62)</f>
        <v>0</v>
      </c>
      <c r="N62" s="24"/>
      <c r="O62" s="24"/>
      <c r="P62" s="24"/>
      <c r="Q62" s="24"/>
      <c r="R62" s="18">
        <f>(0.1*N62)+(0.2*O62)+(0.25*P62)+(0.45*Q62)</f>
        <v>0</v>
      </c>
      <c r="S62" s="24"/>
      <c r="T62" s="24"/>
      <c r="U62" s="24"/>
      <c r="V62" s="24"/>
      <c r="W62" s="18">
        <f>(0.1*S62)+(0.2*T62)+(0.25*U62)+(0.45*V62)</f>
        <v>0</v>
      </c>
      <c r="X62" s="24"/>
      <c r="Y62" s="24"/>
      <c r="Z62" s="24"/>
      <c r="AA62" s="24"/>
      <c r="AB62" s="18">
        <f>(0.1*X62)+(0.2*Y62)+(0.25*Z62)+(0.45*AA62)</f>
        <v>0</v>
      </c>
      <c r="AC62" s="25"/>
      <c r="AD62" s="25"/>
      <c r="AE62" s="25"/>
      <c r="AF62" s="25"/>
      <c r="AG62" s="25">
        <f>(H26+M26+R26+W26+AB26+AG26+AL26+H62+M62+R62+W62+AB62)/12</f>
        <v>29.558333333333334</v>
      </c>
      <c r="AH62" s="24"/>
      <c r="AI62" s="25">
        <f>(0.5*AQ26)+(0.2*AR26)+(0.3*AH62)</f>
        <v>25.335714285714285</v>
      </c>
      <c r="AJ62" s="26" t="str">
        <f>IF(AI62&gt;80,"A",IF(AI62&gt;75,"B+",IF(AI62&gt;68,"B",IF(AI62&gt;60,"C+",IF(AI62&gt;55,"C",IF(AI62&gt;50,"D+",IF(AI62&gt;44,"D","E")))))))</f>
        <v>E</v>
      </c>
    </row>
    <row r="63" spans="1:36" ht="12.75">
      <c r="A63" s="18">
        <v>12</v>
      </c>
      <c r="B63" s="19" t="s">
        <v>59</v>
      </c>
      <c r="C63" s="20" t="s">
        <v>60</v>
      </c>
      <c r="D63" s="24"/>
      <c r="E63" s="24"/>
      <c r="F63" s="26"/>
      <c r="G63" s="18"/>
      <c r="H63" s="18">
        <f>(0.1*D63)+(0.2*E63)+(0.25*F63)+(0.45*G63)</f>
        <v>0</v>
      </c>
      <c r="I63" s="24"/>
      <c r="J63" s="24"/>
      <c r="K63" s="26"/>
      <c r="L63" s="18"/>
      <c r="M63" s="18">
        <f>(0.1*I63)+(0.2*J63)+(0.25*K63)+(0.45*L63)</f>
        <v>0</v>
      </c>
      <c r="N63" s="24"/>
      <c r="O63" s="24"/>
      <c r="P63" s="26"/>
      <c r="Q63" s="26"/>
      <c r="R63" s="18">
        <f>(0.1*N63)+(0.2*O63)+(0.25*P63)+(0.45*Q63)</f>
        <v>0</v>
      </c>
      <c r="S63" s="24"/>
      <c r="T63" s="24"/>
      <c r="U63" s="26"/>
      <c r="V63" s="26"/>
      <c r="W63" s="18">
        <f>(0.1*S63)+(0.2*T63)+(0.25*U63)+(0.45*V63)</f>
        <v>0</v>
      </c>
      <c r="X63" s="24"/>
      <c r="Y63" s="24"/>
      <c r="Z63" s="26"/>
      <c r="AA63" s="26"/>
      <c r="AB63" s="18">
        <f>(0.1*X63)+(0.2*Y63)+(0.25*Z63)+(0.45*AA63)</f>
        <v>0</v>
      </c>
      <c r="AC63" s="25"/>
      <c r="AD63" s="25"/>
      <c r="AE63" s="25"/>
      <c r="AF63" s="25"/>
      <c r="AG63" s="25">
        <f>(H27+M27+R27+W27+AB27+AG27+AL27+H63+M63+R63+W63+AB63)/12</f>
        <v>30.383333333333336</v>
      </c>
      <c r="AH63" s="24"/>
      <c r="AI63" s="25">
        <f>(0.5*AQ27)+(0.2*AR27)+(0.3*AH63)</f>
        <v>26.042857142857144</v>
      </c>
      <c r="AJ63" s="26" t="str">
        <f>IF(AI63&gt;80,"A",IF(AI63&gt;75,"B+",IF(AI63&gt;68,"B",IF(AI63&gt;60,"C+",IF(AI63&gt;55,"C",IF(AI63&gt;50,"D+",IF(AI63&gt;44,"D","E")))))))</f>
        <v>E</v>
      </c>
    </row>
    <row r="64" spans="1:36" ht="12.75">
      <c r="A64" s="18">
        <v>13</v>
      </c>
      <c r="B64" s="19" t="s">
        <v>61</v>
      </c>
      <c r="C64" s="20" t="s">
        <v>62</v>
      </c>
      <c r="D64" s="21"/>
      <c r="E64" s="24"/>
      <c r="F64" s="26"/>
      <c r="G64" s="18"/>
      <c r="H64" s="18">
        <f>(0.1*D64)+(0.2*E64)+(0.25*F64)+(0.45*G64)</f>
        <v>0</v>
      </c>
      <c r="I64" s="24"/>
      <c r="J64" s="24"/>
      <c r="K64" s="26"/>
      <c r="L64" s="18"/>
      <c r="M64" s="18">
        <f>(0.1*I64)+(0.2*J64)+(0.25*K64)+(0.45*L64)</f>
        <v>0</v>
      </c>
      <c r="N64" s="24"/>
      <c r="O64" s="24"/>
      <c r="P64" s="26"/>
      <c r="Q64" s="26"/>
      <c r="R64" s="18">
        <f>(0.1*N64)+(0.2*O64)+(0.25*P64)+(0.45*Q64)</f>
        <v>0</v>
      </c>
      <c r="S64" s="24"/>
      <c r="T64" s="24"/>
      <c r="U64" s="26"/>
      <c r="V64" s="26"/>
      <c r="W64" s="18">
        <f>(0.1*S64)+(0.2*T64)+(0.25*U64)+(0.45*V64)</f>
        <v>0</v>
      </c>
      <c r="X64" s="24"/>
      <c r="Y64" s="24"/>
      <c r="Z64" s="26"/>
      <c r="AA64" s="26"/>
      <c r="AB64" s="18">
        <f>(0.1*X64)+(0.2*Y64)+(0.25*Z64)+(0.45*AA64)</f>
        <v>0</v>
      </c>
      <c r="AC64" s="25"/>
      <c r="AD64" s="25"/>
      <c r="AE64" s="25"/>
      <c r="AF64" s="25"/>
      <c r="AG64" s="25">
        <f>(H28+M28+R28+W28+AB28+AG28+AL28+H64+M64+R64+W64+AB64)/12</f>
        <v>28.187500000000004</v>
      </c>
      <c r="AH64" s="24"/>
      <c r="AI64" s="25">
        <f>(0.5*AQ28)+(0.2*AR28)+(0.3*AH64)</f>
        <v>24.16071428571429</v>
      </c>
      <c r="AJ64" s="26" t="str">
        <f>IF(AI64&gt;80,"A",IF(AI64&gt;75,"B+",IF(AI64&gt;68,"B",IF(AI64&gt;60,"C+",IF(AI64&gt;55,"C",IF(AI64&gt;50,"D+",IF(AI64&gt;44,"D","E")))))))</f>
        <v>E</v>
      </c>
    </row>
    <row r="65" spans="1:36" ht="12.75">
      <c r="A65" s="18">
        <v>14</v>
      </c>
      <c r="B65" s="19" t="s">
        <v>63</v>
      </c>
      <c r="C65" s="20" t="s">
        <v>64</v>
      </c>
      <c r="D65" s="24"/>
      <c r="E65" s="24"/>
      <c r="F65" s="26"/>
      <c r="G65" s="18"/>
      <c r="H65" s="18">
        <f>(0.1*D65)+(0.2*E65)+(0.25*F65)+(0.45*G65)</f>
        <v>0</v>
      </c>
      <c r="I65" s="24"/>
      <c r="J65" s="24"/>
      <c r="K65" s="26"/>
      <c r="L65" s="18"/>
      <c r="M65" s="18">
        <f>(0.1*I65)+(0.2*J65)+(0.25*K65)+(0.45*L65)</f>
        <v>0</v>
      </c>
      <c r="N65" s="24"/>
      <c r="O65" s="24"/>
      <c r="P65" s="26"/>
      <c r="Q65" s="26"/>
      <c r="R65" s="18">
        <f>(0.1*N65)+(0.2*O65)+(0.25*P65)+(0.45*Q65)</f>
        <v>0</v>
      </c>
      <c r="S65" s="24"/>
      <c r="T65" s="24"/>
      <c r="U65" s="26"/>
      <c r="V65" s="26"/>
      <c r="W65" s="18">
        <f>(0.1*S65)+(0.2*T65)+(0.25*U65)+(0.45*V65)</f>
        <v>0</v>
      </c>
      <c r="X65" s="24"/>
      <c r="Y65" s="24"/>
      <c r="Z65" s="26"/>
      <c r="AA65" s="26"/>
      <c r="AB65" s="18">
        <f>(0.1*X65)+(0.2*Y65)+(0.25*Z65)+(0.45*AA65)</f>
        <v>0</v>
      </c>
      <c r="AC65" s="25"/>
      <c r="AD65" s="25"/>
      <c r="AE65" s="25"/>
      <c r="AF65" s="25"/>
      <c r="AG65" s="25">
        <f>(H29+M29+R29+W29+AB29+AG29+AL29+H65+M65+R65+W65+AB65)/12</f>
        <v>30.57916666666667</v>
      </c>
      <c r="AH65" s="24"/>
      <c r="AI65" s="25">
        <f>(0.5*AQ29)+(0.2*AR29)+(0.3*AH65)</f>
        <v>26.21071428571429</v>
      </c>
      <c r="AJ65" s="26" t="str">
        <f>IF(AI65&gt;80,"A",IF(AI65&gt;75,"B+",IF(AI65&gt;68,"B",IF(AI65&gt;60,"C+",IF(AI65&gt;55,"C",IF(AI65&gt;50,"D+",IF(AI65&gt;44,"D","E")))))))</f>
        <v>E</v>
      </c>
    </row>
    <row r="66" spans="1:36" ht="12.75">
      <c r="A66" s="18">
        <v>15</v>
      </c>
      <c r="B66" s="19" t="s">
        <v>65</v>
      </c>
      <c r="C66" s="20" t="s">
        <v>66</v>
      </c>
      <c r="D66" s="25"/>
      <c r="E66" s="24"/>
      <c r="F66" s="26"/>
      <c r="G66" s="18"/>
      <c r="H66" s="18">
        <f>(0.1*D66)+(0.2*E66)+(0.25*F66)+(0.45*G66)</f>
        <v>0</v>
      </c>
      <c r="I66" s="24"/>
      <c r="J66" s="24"/>
      <c r="K66" s="26"/>
      <c r="L66" s="18"/>
      <c r="M66" s="18">
        <f>(0.1*I66)+(0.2*J66)+(0.25*K66)+(0.45*L66)</f>
        <v>0</v>
      </c>
      <c r="N66" s="24"/>
      <c r="O66" s="24"/>
      <c r="P66" s="26"/>
      <c r="Q66" s="26"/>
      <c r="R66" s="18">
        <f>(0.1*N66)+(0.2*O66)+(0.25*P66)+(0.45*Q66)</f>
        <v>0</v>
      </c>
      <c r="S66" s="24"/>
      <c r="T66" s="24"/>
      <c r="U66" s="26"/>
      <c r="V66" s="26"/>
      <c r="W66" s="18">
        <f>(0.1*S66)+(0.2*T66)+(0.25*U66)+(0.45*V66)</f>
        <v>0</v>
      </c>
      <c r="X66" s="24"/>
      <c r="Y66" s="24"/>
      <c r="Z66" s="26"/>
      <c r="AA66" s="26"/>
      <c r="AB66" s="18">
        <f>(0.1*X66)+(0.2*Y66)+(0.25*Z66)+(0.45*AA66)</f>
        <v>0</v>
      </c>
      <c r="AC66" s="25"/>
      <c r="AD66" s="25"/>
      <c r="AE66" s="25"/>
      <c r="AF66" s="25"/>
      <c r="AG66" s="25">
        <f>(H30+M30+R30+W30+AB30+AG30+AL30+H66+M66+R66+W66+AB66)/12</f>
        <v>31.650000000000002</v>
      </c>
      <c r="AH66" s="24"/>
      <c r="AI66" s="25">
        <f>(0.5*AQ30)+(0.2*AR30)+(0.3*AH66)</f>
        <v>27.12857142857143</v>
      </c>
      <c r="AJ66" s="26" t="str">
        <f>IF(AI66&gt;80,"A",IF(AI66&gt;75,"B+",IF(AI66&gt;68,"B",IF(AI66&gt;60,"C+",IF(AI66&gt;55,"C",IF(AI66&gt;50,"D+",IF(AI66&gt;44,"D","E")))))))</f>
        <v>E</v>
      </c>
    </row>
    <row r="67" spans="1:36" ht="12.75">
      <c r="A67" s="18">
        <v>16</v>
      </c>
      <c r="B67" s="19" t="s">
        <v>67</v>
      </c>
      <c r="C67" s="20"/>
      <c r="D67" s="21"/>
      <c r="E67" s="24"/>
      <c r="F67" s="26"/>
      <c r="G67" s="22"/>
      <c r="H67" s="18">
        <f>(0.1*D67)+(0.2*E67)+(0.25*F67)+(0.45*G67)</f>
        <v>0</v>
      </c>
      <c r="I67" s="24"/>
      <c r="J67" s="24"/>
      <c r="K67" s="26"/>
      <c r="L67" s="22"/>
      <c r="M67" s="18">
        <f>(0.1*I67)+(0.2*J67)+(0.25*K67)+(0.45*L67)</f>
        <v>0</v>
      </c>
      <c r="N67" s="24"/>
      <c r="O67" s="24"/>
      <c r="P67" s="26"/>
      <c r="Q67" s="26"/>
      <c r="R67" s="18">
        <f>(0.1*N67)+(0.2*O67)+(0.25*P67)+(0.45*Q67)</f>
        <v>0</v>
      </c>
      <c r="S67" s="24"/>
      <c r="T67" s="24"/>
      <c r="U67" s="26"/>
      <c r="V67" s="26"/>
      <c r="W67" s="18">
        <f>(0.1*S67)+(0.2*T67)+(0.25*U67)+(0.45*V67)</f>
        <v>0</v>
      </c>
      <c r="X67" s="24"/>
      <c r="Y67" s="24"/>
      <c r="Z67" s="26"/>
      <c r="AA67" s="26"/>
      <c r="AB67" s="18">
        <f>(0.1*X67)+(0.2*Y67)+(0.25*Z67)+(0.45*AA67)</f>
        <v>0</v>
      </c>
      <c r="AC67" s="25"/>
      <c r="AD67" s="25"/>
      <c r="AE67" s="25"/>
      <c r="AF67" s="25"/>
      <c r="AG67" s="25">
        <f>(H31+M31+R31+W31+AB31+AG31+AL31+H67+M67+R67+W67+AB67)/12</f>
        <v>30.866666666666664</v>
      </c>
      <c r="AH67" s="24"/>
      <c r="AI67" s="25">
        <f>(0.5*AQ31)+(0.2*AR31)+(0.3*AH67)</f>
        <v>26.457142857142856</v>
      </c>
      <c r="AJ67" s="26" t="str">
        <f>IF(AI67&gt;80,"A",IF(AI67&gt;75,"B+",IF(AI67&gt;68,"B",IF(AI67&gt;60,"C+",IF(AI67&gt;55,"C",IF(AI67&gt;50,"D+",IF(AI67&gt;44,"D","E")))))))</f>
        <v>E</v>
      </c>
    </row>
    <row r="68" spans="1:36" ht="12.75">
      <c r="A68" s="18">
        <v>17</v>
      </c>
      <c r="B68" s="19" t="s">
        <v>69</v>
      </c>
      <c r="C68" s="20" t="s">
        <v>70</v>
      </c>
      <c r="D68" s="24"/>
      <c r="E68" s="24"/>
      <c r="F68" s="24"/>
      <c r="G68" s="24"/>
      <c r="H68" s="18">
        <f>(0.1*D68)+(0.2*E68)+(0.25*F68)+(0.45*G68)</f>
        <v>0</v>
      </c>
      <c r="I68" s="24"/>
      <c r="J68" s="24"/>
      <c r="K68" s="24"/>
      <c r="L68" s="24"/>
      <c r="M68" s="18">
        <f>(0.1*I68)+(0.2*J68)+(0.25*K68)+(0.45*L68)</f>
        <v>0</v>
      </c>
      <c r="N68" s="24"/>
      <c r="O68" s="24"/>
      <c r="P68" s="24"/>
      <c r="Q68" s="24"/>
      <c r="R68" s="18">
        <f>(0.1*N68)+(0.2*O68)+(0.25*P68)+(0.45*Q68)</f>
        <v>0</v>
      </c>
      <c r="S68" s="24"/>
      <c r="T68" s="24"/>
      <c r="U68" s="24"/>
      <c r="V68" s="24"/>
      <c r="W68" s="18">
        <f>(0.1*S68)+(0.2*T68)+(0.25*U68)+(0.45*V68)</f>
        <v>0</v>
      </c>
      <c r="X68" s="24"/>
      <c r="Y68" s="24"/>
      <c r="Z68" s="24"/>
      <c r="AA68" s="24"/>
      <c r="AB68" s="18">
        <f>(0.1*X68)+(0.2*Y68)+(0.25*Z68)+(0.45*AA68)</f>
        <v>0</v>
      </c>
      <c r="AC68" s="25"/>
      <c r="AD68" s="25"/>
      <c r="AE68" s="25"/>
      <c r="AF68" s="25"/>
      <c r="AG68" s="25">
        <f>(H32+M32+R32+W32+AB32+AG32+AL32+H68+M68+R68+W68+AB68)/12</f>
        <v>29.291666666666668</v>
      </c>
      <c r="AH68" s="24"/>
      <c r="AI68" s="25">
        <f>(0.5*AQ32)+(0.2*AR32)+(0.3*AH68)</f>
        <v>25.107142857142858</v>
      </c>
      <c r="AJ68" s="26" t="str">
        <f>IF(AI68&gt;80,"A",IF(AI68&gt;75,"B+",IF(AI68&gt;68,"B",IF(AI68&gt;60,"C+",IF(AI68&gt;55,"C",IF(AI68&gt;50,"D+",IF(AI68&gt;44,"D","E")))))))</f>
        <v>E</v>
      </c>
    </row>
    <row r="69" spans="1:36" ht="12.75">
      <c r="A69" s="18">
        <v>18</v>
      </c>
      <c r="B69" s="19" t="s">
        <v>71</v>
      </c>
      <c r="C69" s="20" t="s">
        <v>72</v>
      </c>
      <c r="D69" s="24"/>
      <c r="E69" s="24"/>
      <c r="F69" s="24"/>
      <c r="G69" s="24"/>
      <c r="H69" s="18">
        <f>(0.1*D69)+(0.2*E69)+(0.25*F69)+(0.45*G69)</f>
        <v>0</v>
      </c>
      <c r="I69" s="24"/>
      <c r="J69" s="24"/>
      <c r="K69" s="24"/>
      <c r="L69" s="24"/>
      <c r="M69" s="18">
        <f>(0.1*I69)+(0.2*J69)+(0.25*K69)+(0.45*L69)</f>
        <v>0</v>
      </c>
      <c r="N69" s="24"/>
      <c r="O69" s="24"/>
      <c r="P69" s="24"/>
      <c r="Q69" s="24"/>
      <c r="R69" s="18">
        <f>(0.1*N69)+(0.2*O69)+(0.25*P69)+(0.45*Q69)</f>
        <v>0</v>
      </c>
      <c r="S69" s="24"/>
      <c r="T69" s="24"/>
      <c r="U69" s="24"/>
      <c r="V69" s="24"/>
      <c r="W69" s="18">
        <f>(0.1*S69)+(0.2*T69)+(0.25*U69)+(0.45*V69)</f>
        <v>0</v>
      </c>
      <c r="X69" s="24"/>
      <c r="Y69" s="24"/>
      <c r="Z69" s="24"/>
      <c r="AA69" s="24"/>
      <c r="AB69" s="18">
        <f>(0.1*X69)+(0.2*Y69)+(0.25*Z69)+(0.45*AA69)</f>
        <v>0</v>
      </c>
      <c r="AC69" s="25"/>
      <c r="AD69" s="25"/>
      <c r="AE69" s="25"/>
      <c r="AF69" s="25"/>
      <c r="AG69" s="25">
        <f>(H33+M33+R33+W33+AB33+AG33+AL33+H69+M69+R69+W69+AB69)/12</f>
        <v>24.366666666666664</v>
      </c>
      <c r="AH69" s="24"/>
      <c r="AI69" s="25">
        <f>(0.5*AQ33)+(0.2*AR33)+(0.3*AH69)</f>
        <v>20.885714285714283</v>
      </c>
      <c r="AJ69" s="26" t="str">
        <f>IF(AI69&gt;80,"A",IF(AI69&gt;75,"B+",IF(AI69&gt;68,"B",IF(AI69&gt;60,"C+",IF(AI69&gt;55,"C",IF(AI69&gt;50,"D+",IF(AI69&gt;44,"D","E")))))))</f>
        <v>E</v>
      </c>
    </row>
    <row r="70" spans="1:36" ht="12.75">
      <c r="A70" s="18">
        <v>19</v>
      </c>
      <c r="B70" s="19" t="s">
        <v>73</v>
      </c>
      <c r="C70" s="20" t="s">
        <v>74</v>
      </c>
      <c r="D70" s="24"/>
      <c r="E70" s="24"/>
      <c r="F70" s="24"/>
      <c r="G70" s="24"/>
      <c r="H70" s="18">
        <f>(0.1*D70)+(0.2*E70)+(0.25*F70)+(0.45*G70)</f>
        <v>0</v>
      </c>
      <c r="I70" s="24"/>
      <c r="J70" s="24"/>
      <c r="K70" s="24"/>
      <c r="L70" s="24"/>
      <c r="M70" s="18">
        <f>(0.1*I70)+(0.2*J70)+(0.25*K70)+(0.45*L70)</f>
        <v>0</v>
      </c>
      <c r="N70" s="24"/>
      <c r="O70" s="24"/>
      <c r="P70" s="24"/>
      <c r="Q70" s="24"/>
      <c r="R70" s="18">
        <f>(0.1*N70)+(0.2*O70)+(0.25*P70)+(0.45*Q70)</f>
        <v>0</v>
      </c>
      <c r="S70" s="29"/>
      <c r="T70" s="29"/>
      <c r="U70" s="29"/>
      <c r="V70" s="29"/>
      <c r="W70" s="18">
        <f>(0.1*S70)+(0.2*T70)+(0.25*U70)+(0.45*V70)</f>
        <v>0</v>
      </c>
      <c r="X70" s="26"/>
      <c r="Y70" s="26"/>
      <c r="Z70" s="26"/>
      <c r="AA70" s="26"/>
      <c r="AB70" s="18">
        <f>(0.1*X70)+(0.2*Y70)+(0.25*Z70)+(0.45*AA70)</f>
        <v>0</v>
      </c>
      <c r="AC70" s="25"/>
      <c r="AD70" s="25"/>
      <c r="AE70" s="25"/>
      <c r="AF70" s="25"/>
      <c r="AG70" s="25">
        <f>(H34+M34+R34+W34+AB34+AG34+AL34+H70+M70+R70+W70+AB70)/12</f>
        <v>31.95</v>
      </c>
      <c r="AH70" s="24"/>
      <c r="AI70" s="25">
        <f>(0.5*AQ34)+(0.2*AR34)+(0.3*AH70)</f>
        <v>27.385714285714283</v>
      </c>
      <c r="AJ70" s="26" t="str">
        <f>IF(AI70&gt;80,"A",IF(AI70&gt;75,"B+",IF(AI70&gt;68,"B",IF(AI70&gt;60,"C+",IF(AI70&gt;55,"C",IF(AI70&gt;50,"D+",IF(AI70&gt;44,"D","E")))))))</f>
        <v>E</v>
      </c>
    </row>
    <row r="71" spans="1:36" ht="12.75">
      <c r="A71" s="18">
        <v>20</v>
      </c>
      <c r="B71" s="19" t="s">
        <v>75</v>
      </c>
      <c r="C71" s="20" t="s">
        <v>76</v>
      </c>
      <c r="D71" s="25"/>
      <c r="E71" s="25"/>
      <c r="F71" s="25"/>
      <c r="G71" s="25"/>
      <c r="H71" s="18">
        <f>(0.1*D71)+(0.2*E71)+(0.25*F71)+(0.45*G71)</f>
        <v>0</v>
      </c>
      <c r="I71" s="24"/>
      <c r="J71" s="24"/>
      <c r="K71" s="24"/>
      <c r="L71" s="24"/>
      <c r="M71" s="18">
        <f>(0.1*I71)+(0.2*J71)+(0.25*K71)+(0.45*L71)</f>
        <v>0</v>
      </c>
      <c r="N71" s="24"/>
      <c r="O71" s="24"/>
      <c r="P71" s="24"/>
      <c r="Q71" s="24"/>
      <c r="R71" s="18">
        <f>(0.1*N71)+(0.2*O71)+(0.25*P71)+(0.45*Q71)</f>
        <v>0</v>
      </c>
      <c r="S71" s="29"/>
      <c r="T71" s="29"/>
      <c r="U71" s="29"/>
      <c r="V71" s="29"/>
      <c r="W71" s="18">
        <f>(0.1*S71)+(0.2*T71)+(0.25*U71)+(0.45*V71)</f>
        <v>0</v>
      </c>
      <c r="X71" s="24"/>
      <c r="Y71" s="24"/>
      <c r="Z71" s="24"/>
      <c r="AA71" s="24"/>
      <c r="AB71" s="18">
        <f>(0.1*X71)+(0.2*Y71)+(0.25*Z71)+(0.45*AA71)</f>
        <v>0</v>
      </c>
      <c r="AC71" s="25"/>
      <c r="AD71" s="25"/>
      <c r="AE71" s="25"/>
      <c r="AF71" s="25"/>
      <c r="AG71" s="25">
        <f>(H35+M35+R35+W35+AB35+AG35+AL35+H71+M71+R71+W71+AB71)/12</f>
        <v>19.070833333333333</v>
      </c>
      <c r="AH71" s="24"/>
      <c r="AI71" s="25">
        <f>(0.5*AQ35)+(0.2*AR35)+(0.3*AH71)</f>
        <v>16.34642857142857</v>
      </c>
      <c r="AJ71" s="26" t="str">
        <f>IF(AI71&gt;80,"A",IF(AI71&gt;75,"B+",IF(AI71&gt;68,"B",IF(AI71&gt;60,"C+",IF(AI71&gt;55,"C",IF(AI71&gt;50,"D+",IF(AI71&gt;44,"D","E")))))))</f>
        <v>E</v>
      </c>
    </row>
    <row r="72" spans="1:36" ht="12.75">
      <c r="A72" s="18">
        <v>21</v>
      </c>
      <c r="B72" s="19" t="s">
        <v>77</v>
      </c>
      <c r="C72" s="20" t="s">
        <v>78</v>
      </c>
      <c r="D72" s="21"/>
      <c r="E72" s="21"/>
      <c r="F72" s="21"/>
      <c r="G72" s="21"/>
      <c r="H72" s="18">
        <f>(0.1*D72)+(0.2*E72)+(0.25*F72)+(0.45*G72)</f>
        <v>0</v>
      </c>
      <c r="I72" s="24"/>
      <c r="J72" s="24"/>
      <c r="K72" s="24"/>
      <c r="L72" s="24"/>
      <c r="M72" s="18">
        <f>(0.1*I72)+(0.2*J72)+(0.25*K72)+(0.45*L72)</f>
        <v>0</v>
      </c>
      <c r="N72" s="24"/>
      <c r="O72" s="24"/>
      <c r="P72" s="24"/>
      <c r="Q72" s="24"/>
      <c r="R72" s="18">
        <f>(0.1*N72)+(0.2*O72)+(0.25*P72)+(0.45*Q72)</f>
        <v>0</v>
      </c>
      <c r="S72" s="29"/>
      <c r="T72" s="29"/>
      <c r="U72" s="29"/>
      <c r="V72" s="29"/>
      <c r="W72" s="18">
        <f>(0.1*S72)+(0.2*T72)+(0.25*U72)+(0.45*V72)</f>
        <v>0</v>
      </c>
      <c r="X72" s="24"/>
      <c r="Y72" s="24"/>
      <c r="Z72" s="24"/>
      <c r="AA72" s="24"/>
      <c r="AB72" s="18">
        <f>(0.1*X72)+(0.2*Y72)+(0.25*Z72)+(0.45*AA72)</f>
        <v>0</v>
      </c>
      <c r="AC72" s="25"/>
      <c r="AD72" s="25"/>
      <c r="AE72" s="25"/>
      <c r="AF72" s="25"/>
      <c r="AG72" s="25">
        <f>(H36+M36+R36+W36+AB36+AG36+AL36+H72+M72+R72+W72+AB72)/12</f>
        <v>17.995833333333334</v>
      </c>
      <c r="AH72" s="24"/>
      <c r="AI72" s="25">
        <f>(0.5*AQ36)+(0.2*AR36)+(0.3*AH72)</f>
        <v>15.424999999999999</v>
      </c>
      <c r="AJ72" s="26" t="str">
        <f>IF(AI72&gt;80,"A",IF(AI72&gt;75,"B+",IF(AI72&gt;68,"B",IF(AI72&gt;60,"C+",IF(AI72&gt;55,"C",IF(AI72&gt;50,"D+",IF(AI72&gt;44,"D","E")))))))</f>
        <v>E</v>
      </c>
    </row>
    <row r="73" spans="1:36" ht="12.75">
      <c r="A73" s="18">
        <v>22</v>
      </c>
      <c r="B73" s="19" t="s">
        <v>79</v>
      </c>
      <c r="C73" s="20" t="s">
        <v>80</v>
      </c>
      <c r="D73" s="25"/>
      <c r="E73" s="26"/>
      <c r="F73" s="26"/>
      <c r="G73" s="18"/>
      <c r="H73" s="18">
        <f>(0.1*D73)+(0.2*E73)+(0.25*F73)+(0.45*G73)</f>
        <v>0</v>
      </c>
      <c r="I73" s="24"/>
      <c r="J73" s="26"/>
      <c r="K73" s="26"/>
      <c r="L73" s="18"/>
      <c r="M73" s="18">
        <f>(0.1*I73)+(0.2*J73)+(0.25*K73)+(0.45*L73)</f>
        <v>0</v>
      </c>
      <c r="N73" s="26"/>
      <c r="O73" s="26"/>
      <c r="P73" s="26"/>
      <c r="Q73" s="26"/>
      <c r="R73" s="18">
        <f>(0.1*N73)+(0.2*O73)+(0.25*P73)+(0.45*Q73)</f>
        <v>0</v>
      </c>
      <c r="S73" s="29"/>
      <c r="T73" s="29"/>
      <c r="U73" s="29"/>
      <c r="V73" s="29"/>
      <c r="W73" s="18">
        <f>(0.1*S73)+(0.2*T73)+(0.25*U73)+(0.45*V73)</f>
        <v>0</v>
      </c>
      <c r="X73" s="26"/>
      <c r="Y73" s="26"/>
      <c r="Z73" s="26"/>
      <c r="AA73" s="26"/>
      <c r="AB73" s="18">
        <f>(0.1*X73)+(0.2*Y73)+(0.25*Z73)+(0.45*AA73)</f>
        <v>0</v>
      </c>
      <c r="AC73" s="25"/>
      <c r="AD73" s="25"/>
      <c r="AE73" s="25"/>
      <c r="AF73" s="25"/>
      <c r="AG73" s="25">
        <f>(H37+M37+R37+W37+AB37+AG37+AL37+H73+M73+R73+W73+AB73)/12</f>
        <v>17.995833333333334</v>
      </c>
      <c r="AH73" s="26"/>
      <c r="AI73" s="25">
        <f>(0.5*AQ37)+(0.2*AR37)+(0.3*AH73)</f>
        <v>15.424999999999999</v>
      </c>
      <c r="AJ73" s="26" t="str">
        <f>IF(AI73&gt;80,"A",IF(AI73&gt;75,"B+",IF(AI73&gt;68,"B",IF(AI73&gt;60,"C+",IF(AI73&gt;55,"C",IF(AI73&gt;50,"D+",IF(AI73&gt;44,"D","E")))))))</f>
        <v>E</v>
      </c>
    </row>
    <row r="74" spans="1:36" ht="12.75">
      <c r="A74" s="18">
        <v>23</v>
      </c>
      <c r="B74" s="19" t="s">
        <v>81</v>
      </c>
      <c r="C74" s="20" t="s">
        <v>82</v>
      </c>
      <c r="D74" s="25"/>
      <c r="E74" s="26"/>
      <c r="F74" s="26"/>
      <c r="G74" s="18"/>
      <c r="H74" s="18">
        <f>(0.1*D74)+(0.2*E74)+(0.25*F74)+(0.45*G74)</f>
        <v>0</v>
      </c>
      <c r="I74" s="24"/>
      <c r="J74" s="26"/>
      <c r="K74" s="26"/>
      <c r="L74" s="18"/>
      <c r="M74" s="18">
        <f>(0.1*I74)+(0.2*J74)+(0.25*K74)+(0.45*L74)</f>
        <v>0</v>
      </c>
      <c r="N74" s="26"/>
      <c r="O74" s="26"/>
      <c r="P74" s="26"/>
      <c r="Q74" s="26"/>
      <c r="R74" s="18">
        <f>(0.1*N74)+(0.2*O74)+(0.25*P74)+(0.45*Q74)</f>
        <v>0</v>
      </c>
      <c r="S74" s="26"/>
      <c r="T74" s="26"/>
      <c r="U74" s="26"/>
      <c r="V74" s="26"/>
      <c r="W74" s="18">
        <f>(0.1*S74)+(0.2*T74)+(0.25*U74)+(0.45*V74)</f>
        <v>0</v>
      </c>
      <c r="X74" s="26"/>
      <c r="Y74" s="26"/>
      <c r="Z74" s="26"/>
      <c r="AA74" s="26"/>
      <c r="AB74" s="18">
        <f>(0.1*X74)+(0.2*Y74)+(0.25*Z74)+(0.45*AA74)</f>
        <v>0</v>
      </c>
      <c r="AC74" s="25"/>
      <c r="AD74" s="25"/>
      <c r="AE74" s="25"/>
      <c r="AF74" s="25"/>
      <c r="AG74" s="25">
        <f>(H38+M38+R38+W38+AB38+AG38+AL38+H74+M74+R74+W74+AB74)/12</f>
        <v>31.754166666666663</v>
      </c>
      <c r="AH74" s="26"/>
      <c r="AI74" s="25">
        <f>(0.5*AQ38)+(0.2*AR38)+(0.3*AH74)</f>
        <v>27.217857142857138</v>
      </c>
      <c r="AJ74" s="26" t="str">
        <f>IF(AI74&gt;80,"A",IF(AI74&gt;75,"B+",IF(AI74&gt;68,"B",IF(AI74&gt;60,"C+",IF(AI74&gt;55,"C",IF(AI74&gt;50,"D+",IF(AI74&gt;44,"D","E")))))))</f>
        <v>E</v>
      </c>
    </row>
    <row r="75" spans="1:36" ht="12.75">
      <c r="A75" s="18">
        <v>24</v>
      </c>
      <c r="B75" s="19" t="s">
        <v>83</v>
      </c>
      <c r="C75" s="20" t="s">
        <v>84</v>
      </c>
      <c r="D75" s="25"/>
      <c r="E75" s="26"/>
      <c r="F75" s="26"/>
      <c r="G75" s="18"/>
      <c r="H75" s="18">
        <f>(0.1*D75)+(0.2*E75)+(0.25*F75)+(0.45*G75)</f>
        <v>0</v>
      </c>
      <c r="I75" s="24"/>
      <c r="J75" s="26"/>
      <c r="K75" s="26"/>
      <c r="L75" s="18"/>
      <c r="M75" s="18">
        <f>(0.1*I75)+(0.2*J75)+(0.25*K75)+(0.45*L75)</f>
        <v>0</v>
      </c>
      <c r="N75" s="26"/>
      <c r="O75" s="26"/>
      <c r="P75" s="26"/>
      <c r="Q75" s="26"/>
      <c r="R75" s="18">
        <f>(0.1*N75)+(0.2*O75)+(0.25*P75)+(0.45*Q75)</f>
        <v>0</v>
      </c>
      <c r="S75" s="26"/>
      <c r="T75" s="26"/>
      <c r="U75" s="26"/>
      <c r="V75" s="26"/>
      <c r="W75" s="18">
        <f>(0.1*S75)+(0.2*T75)+(0.25*U75)+(0.45*V75)</f>
        <v>0</v>
      </c>
      <c r="X75" s="26"/>
      <c r="Y75" s="26"/>
      <c r="Z75" s="26"/>
      <c r="AA75" s="26"/>
      <c r="AB75" s="18">
        <f>(0.1*X75)+(0.2*Y75)+(0.25*Z75)+(0.45*AA75)</f>
        <v>0</v>
      </c>
      <c r="AC75" s="25"/>
      <c r="AD75" s="25"/>
      <c r="AE75" s="25"/>
      <c r="AF75" s="25"/>
      <c r="AG75" s="25">
        <f>(H39+M39+R39+W39+AB39+AG39+AL39+H75+M75+R75+W75+AB75)/12</f>
        <v>26.929166666666664</v>
      </c>
      <c r="AH75" s="26"/>
      <c r="AI75" s="25">
        <f>(0.5*AQ39)+(0.2*AR39)+(0.3*AH75)</f>
        <v>23.082142857142856</v>
      </c>
      <c r="AJ75" s="26" t="str">
        <f>IF(AI75&gt;80,"A",IF(AI75&gt;75,"B+",IF(AI75&gt;68,"B",IF(AI75&gt;60,"C+",IF(AI75&gt;55,"C",IF(AI75&gt;50,"D+",IF(AI75&gt;44,"D","E")))))))</f>
        <v>E</v>
      </c>
    </row>
    <row r="76" spans="1:36" ht="12.75">
      <c r="A76" s="18">
        <v>25</v>
      </c>
      <c r="B76" s="19" t="s">
        <v>85</v>
      </c>
      <c r="C76" s="20" t="s">
        <v>86</v>
      </c>
      <c r="D76" s="21"/>
      <c r="E76" s="26"/>
      <c r="F76" s="26"/>
      <c r="G76" s="22"/>
      <c r="H76" s="18">
        <f>(0.1*D76)+(0.2*E76)+(0.25*F76)+(0.45*G76)</f>
        <v>0</v>
      </c>
      <c r="I76" s="24"/>
      <c r="J76" s="26"/>
      <c r="K76" s="26"/>
      <c r="L76" s="22"/>
      <c r="M76" s="18">
        <f>(0.1*I76)+(0.2*J76)+(0.25*K76)+(0.45*L76)</f>
        <v>0</v>
      </c>
      <c r="N76" s="26"/>
      <c r="O76" s="26"/>
      <c r="P76" s="26"/>
      <c r="Q76" s="26"/>
      <c r="R76" s="18">
        <f>(0.1*N76)+(0.2*O76)+(0.25*P76)+(0.45*Q76)</f>
        <v>0</v>
      </c>
      <c r="S76" s="26"/>
      <c r="T76" s="26"/>
      <c r="U76" s="26"/>
      <c r="V76" s="26"/>
      <c r="W76" s="18">
        <f>(0.1*S76)+(0.2*T76)+(0.25*U76)+(0.45*V76)</f>
        <v>0</v>
      </c>
      <c r="X76" s="26"/>
      <c r="Y76" s="26"/>
      <c r="Z76" s="26"/>
      <c r="AA76" s="26"/>
      <c r="AB76" s="18">
        <f>(0.1*X76)+(0.2*Y76)+(0.25*Z76)+(0.45*AA76)</f>
        <v>0</v>
      </c>
      <c r="AC76" s="25"/>
      <c r="AD76" s="25"/>
      <c r="AE76" s="25"/>
      <c r="AF76" s="25"/>
      <c r="AG76" s="25">
        <f>(H40+M40+R40+W40+AB40+AG40+AL40+H76+M76+R76+W76+AB76)/12</f>
        <v>12.258333333333333</v>
      </c>
      <c r="AH76" s="26"/>
      <c r="AI76" s="25">
        <f>(0.5*AQ40)+(0.2*AR40)+(0.3*AH76)</f>
        <v>10.507142857142856</v>
      </c>
      <c r="AJ76" s="26" t="str">
        <f>IF(AI76&gt;80,"A",IF(AI76&gt;75,"B+",IF(AI76&gt;68,"B",IF(AI76&gt;60,"C+",IF(AI76&gt;55,"C",IF(AI76&gt;50,"D+",IF(AI76&gt;44,"D","E")))))))</f>
        <v>E</v>
      </c>
    </row>
    <row r="77" spans="1:36" ht="12.75">
      <c r="A77" s="18">
        <v>26</v>
      </c>
      <c r="B77" s="19"/>
      <c r="C77" s="20"/>
      <c r="D77" s="21"/>
      <c r="E77" s="21"/>
      <c r="F77" s="21"/>
      <c r="G77" s="21"/>
      <c r="H77" s="18">
        <f>(0.1*D77)+(0.2*E77)+(0.25*F77)+(0.45*G77)</f>
        <v>0</v>
      </c>
      <c r="I77" s="26"/>
      <c r="J77" s="26"/>
      <c r="K77" s="26"/>
      <c r="L77" s="26"/>
      <c r="M77" s="18">
        <f>(0.1*I77)+(0.2*J77)+(0.25*K77)+(0.45*L77)</f>
        <v>0</v>
      </c>
      <c r="N77" s="26"/>
      <c r="O77" s="26"/>
      <c r="P77" s="26"/>
      <c r="Q77" s="26"/>
      <c r="R77" s="18">
        <f>(0.1*N77)+(0.2*O77)+(0.25*P77)+(0.45*Q77)</f>
        <v>0</v>
      </c>
      <c r="S77" s="26"/>
      <c r="T77" s="26"/>
      <c r="U77" s="26"/>
      <c r="V77" s="26"/>
      <c r="W77" s="18">
        <f>(0.1*S77)+(0.2*T77)+(0.25*U77)+(0.45*V77)</f>
        <v>0</v>
      </c>
      <c r="X77" s="26"/>
      <c r="Y77" s="26"/>
      <c r="Z77" s="26"/>
      <c r="AA77" s="26"/>
      <c r="AB77" s="18">
        <f>(0.1*X77)+(0.2*Y77)+(0.25*Z77)+(0.45*AA77)</f>
        <v>0</v>
      </c>
      <c r="AC77" s="25"/>
      <c r="AD77" s="25"/>
      <c r="AE77" s="25"/>
      <c r="AF77" s="25"/>
      <c r="AG77" s="25">
        <f>(H41+M41+R41+W41+AB41+AG41+AL41+H77+M77+R77+W77+AB77)/12</f>
        <v>0</v>
      </c>
      <c r="AH77" s="26"/>
      <c r="AI77" s="25">
        <f>(0.5*AQ41)+(0.2*AR41)+(0.3*AH77)</f>
        <v>0</v>
      </c>
      <c r="AJ77" s="26" t="str">
        <f>IF(AI77&gt;80,"A",IF(AI77&gt;75,"B+",IF(AI77&gt;68,"B",IF(AI77&gt;60,"C+",IF(AI77&gt;55,"C",IF(AI77&gt;50,"D+",IF(AI77&gt;44,"D","E")))))))</f>
        <v>E</v>
      </c>
    </row>
    <row r="78" spans="1:36" ht="12.75">
      <c r="A78" s="30"/>
      <c r="B78" s="31"/>
      <c r="C78" s="32"/>
      <c r="D78" s="31"/>
      <c r="E78" s="31"/>
      <c r="F78" s="31"/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1"/>
      <c r="AE78" s="31"/>
      <c r="AF78" s="31"/>
      <c r="AG78" s="31"/>
      <c r="AH78" s="30"/>
      <c r="AI78" s="31"/>
      <c r="AJ78" s="30"/>
    </row>
    <row r="79" spans="1:36" ht="12.75">
      <c r="A79" s="30"/>
      <c r="B79" s="31"/>
      <c r="C79" s="32"/>
      <c r="D79" s="31"/>
      <c r="E79" s="31"/>
      <c r="F79" s="31"/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1"/>
      <c r="AD79" s="31"/>
      <c r="AE79" s="31"/>
      <c r="AF79" s="31"/>
      <c r="AG79" s="31"/>
      <c r="AH79" s="30"/>
      <c r="AI79" s="31"/>
      <c r="AJ79" s="30"/>
    </row>
    <row r="80" spans="1:36" ht="12.75">
      <c r="A80" s="30"/>
      <c r="B80" s="31"/>
      <c r="C80" s="32"/>
      <c r="D80" s="31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1"/>
      <c r="AE80" s="31"/>
      <c r="AF80" s="31"/>
      <c r="AG80" s="31"/>
      <c r="AH80" s="30"/>
      <c r="AI80" s="31"/>
      <c r="AJ80" s="30"/>
    </row>
    <row r="81" spans="1:36" ht="12.75">
      <c r="A81" s="30"/>
      <c r="B81" s="31"/>
      <c r="C81" s="32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1"/>
      <c r="AE81" s="31"/>
      <c r="AF81" s="31"/>
      <c r="AG81" s="31"/>
      <c r="AH81" s="30"/>
      <c r="AI81" s="31"/>
      <c r="AJ81" s="30"/>
    </row>
    <row r="84" spans="2:13" ht="12.75">
      <c r="B84" s="34" t="s">
        <v>95</v>
      </c>
      <c r="C84" s="35"/>
      <c r="D84" s="36" t="s">
        <v>96</v>
      </c>
      <c r="E84" s="36"/>
      <c r="F84" s="36"/>
      <c r="G84" s="36"/>
      <c r="H84" s="36"/>
      <c r="I84" s="36"/>
      <c r="J84" s="36"/>
      <c r="K84" s="36"/>
      <c r="L84" s="36"/>
      <c r="M84" s="37"/>
    </row>
    <row r="85" spans="2:13" ht="12.75">
      <c r="B85" s="38" t="s">
        <v>92</v>
      </c>
      <c r="C85" s="35" t="s">
        <v>97</v>
      </c>
      <c r="D85" s="3"/>
      <c r="E85" s="3"/>
      <c r="F85" s="3"/>
      <c r="G85" s="3"/>
      <c r="H85" s="3"/>
      <c r="I85" s="3"/>
      <c r="J85" s="3"/>
      <c r="K85" s="3"/>
      <c r="L85" s="3"/>
      <c r="M85" s="39"/>
    </row>
    <row r="86" spans="2:13" ht="12.75">
      <c r="B86" s="38" t="s">
        <v>15</v>
      </c>
      <c r="C86" s="35" t="s">
        <v>98</v>
      </c>
      <c r="D86" s="3"/>
      <c r="E86" s="3" t="s">
        <v>99</v>
      </c>
      <c r="F86" s="3"/>
      <c r="G86" s="3"/>
      <c r="H86" s="3"/>
      <c r="I86" s="3"/>
      <c r="J86" s="3"/>
      <c r="K86" s="3" t="s">
        <v>30</v>
      </c>
      <c r="L86" s="3"/>
      <c r="M86" s="39">
        <v>10</v>
      </c>
    </row>
    <row r="87" spans="2:13" ht="12.75">
      <c r="B87" s="38" t="s">
        <v>100</v>
      </c>
      <c r="C87" s="35" t="s">
        <v>101</v>
      </c>
      <c r="D87" s="3"/>
      <c r="E87" s="3" t="s">
        <v>102</v>
      </c>
      <c r="F87" s="3"/>
      <c r="G87" s="3"/>
      <c r="H87" s="3"/>
      <c r="I87" s="3"/>
      <c r="J87" s="3"/>
      <c r="K87" s="3" t="s">
        <v>31</v>
      </c>
      <c r="L87" s="3"/>
      <c r="M87" s="39">
        <v>20</v>
      </c>
    </row>
    <row r="88" spans="2:13" ht="12.75">
      <c r="B88" s="38" t="s">
        <v>103</v>
      </c>
      <c r="C88" s="35" t="s">
        <v>104</v>
      </c>
      <c r="D88" s="3"/>
      <c r="E88" s="3" t="s">
        <v>105</v>
      </c>
      <c r="F88" s="3"/>
      <c r="G88" s="3"/>
      <c r="H88" s="3"/>
      <c r="I88" s="3"/>
      <c r="J88" s="3"/>
      <c r="K88" s="3" t="s">
        <v>32</v>
      </c>
      <c r="L88" s="3"/>
      <c r="M88" s="39">
        <v>25</v>
      </c>
    </row>
    <row r="89" spans="2:13" ht="12.75">
      <c r="B89" s="38" t="s">
        <v>106</v>
      </c>
      <c r="C89" s="35" t="s">
        <v>107</v>
      </c>
      <c r="D89" s="3"/>
      <c r="E89" s="3" t="s">
        <v>108</v>
      </c>
      <c r="F89" s="3"/>
      <c r="G89" s="3"/>
      <c r="H89" s="3"/>
      <c r="I89" s="3"/>
      <c r="J89" s="3"/>
      <c r="K89" s="3" t="s">
        <v>33</v>
      </c>
      <c r="L89" s="3"/>
      <c r="M89" s="39">
        <v>45</v>
      </c>
    </row>
    <row r="90" spans="2:13" ht="12.75">
      <c r="B90" s="38" t="s">
        <v>109</v>
      </c>
      <c r="C90" s="35" t="s">
        <v>110</v>
      </c>
      <c r="D90" s="3"/>
      <c r="E90" s="3"/>
      <c r="F90" s="3"/>
      <c r="G90" s="3"/>
      <c r="H90" s="3"/>
      <c r="I90" s="3"/>
      <c r="J90" s="3"/>
      <c r="K90" s="3"/>
      <c r="L90" s="3"/>
      <c r="M90" s="39"/>
    </row>
    <row r="91" spans="2:13" ht="12.75">
      <c r="B91" s="38" t="s">
        <v>111</v>
      </c>
      <c r="C91" s="35" t="s">
        <v>112</v>
      </c>
      <c r="E91" s="3"/>
      <c r="F91" s="3"/>
      <c r="G91" s="3"/>
      <c r="H91" s="3"/>
      <c r="I91" s="3"/>
      <c r="J91" s="3"/>
      <c r="K91" s="3"/>
      <c r="L91" s="3"/>
      <c r="M91" s="39"/>
    </row>
    <row r="92" spans="2:13" ht="12.75">
      <c r="B92" s="38" t="s">
        <v>113</v>
      </c>
      <c r="C92" s="35" t="s">
        <v>114</v>
      </c>
      <c r="D92" s="3"/>
      <c r="E92" s="3"/>
      <c r="F92" s="3"/>
      <c r="G92" s="3"/>
      <c r="H92" s="3"/>
      <c r="I92" s="3"/>
      <c r="J92" s="3"/>
      <c r="K92" s="3"/>
      <c r="L92" s="3"/>
      <c r="M92" s="39"/>
    </row>
    <row r="93" spans="2:13" ht="12.75">
      <c r="B93" s="38" t="s">
        <v>115</v>
      </c>
      <c r="C93" s="35" t="s">
        <v>116</v>
      </c>
      <c r="D93" s="3"/>
      <c r="E93" s="3"/>
      <c r="F93" s="3"/>
      <c r="G93" s="3"/>
      <c r="H93" s="3"/>
      <c r="I93" s="3"/>
      <c r="J93" s="3"/>
      <c r="K93" s="3"/>
      <c r="L93" s="3"/>
      <c r="M93" s="39"/>
    </row>
    <row r="94" spans="2:13" ht="12.75">
      <c r="B94" s="38" t="s">
        <v>117</v>
      </c>
      <c r="C94" s="35" t="s">
        <v>118</v>
      </c>
      <c r="D94" s="13"/>
      <c r="E94" s="13"/>
      <c r="F94" s="13"/>
      <c r="G94" s="13"/>
      <c r="H94" s="13"/>
      <c r="I94" s="13"/>
      <c r="J94" s="13"/>
      <c r="K94" s="13"/>
      <c r="L94" s="13"/>
      <c r="M94" s="40"/>
    </row>
  </sheetData>
  <sheetProtection selectLockedCells="1" selectUnlockedCells="1"/>
  <mergeCells count="18">
    <mergeCell ref="B7:E7"/>
    <mergeCell ref="B8:E8"/>
    <mergeCell ref="D14:H14"/>
    <mergeCell ref="I14:M14"/>
    <mergeCell ref="N14:R14"/>
    <mergeCell ref="S14:W14"/>
    <mergeCell ref="X14:AB14"/>
    <mergeCell ref="AC14:AG14"/>
    <mergeCell ref="AH14:AL14"/>
    <mergeCell ref="AM14:AQ14"/>
    <mergeCell ref="AR14:AT14"/>
    <mergeCell ref="D50:H50"/>
    <mergeCell ref="I50:M50"/>
    <mergeCell ref="N50:R50"/>
    <mergeCell ref="S50:W50"/>
    <mergeCell ref="X50:AB50"/>
    <mergeCell ref="AC50:AG50"/>
    <mergeCell ref="AH50:AJ5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Roman,Normal"&amp;12Halaman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Roman,Normal"&amp;12Halaman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Roman,Normal"&amp;12Halaman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Andie </dc:creator>
  <cp:keywords/>
  <dc:description/>
  <cp:lastModifiedBy>Andie </cp:lastModifiedBy>
  <dcterms:created xsi:type="dcterms:W3CDTF">2010-11-30T05:33:56Z</dcterms:created>
  <dcterms:modified xsi:type="dcterms:W3CDTF">2010-11-30T05:34:15Z</dcterms:modified>
  <cp:category/>
  <cp:version/>
  <cp:contentType/>
  <cp:contentStatus/>
  <cp:revision>1</cp:revision>
</cp:coreProperties>
</file>